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аздел 1" sheetId="1" r:id="rId1"/>
    <sheet name="раздел 2" sheetId="2" r:id="rId2"/>
    <sheet name="раздел 3" sheetId="3" r:id="rId3"/>
  </sheets>
  <definedNames>
    <definedName name="_xlnm.Print_Area" localSheetId="0">'раздел 1'!$A:$P</definedName>
  </definedNames>
  <calcPr calcId="144525"/>
</workbook>
</file>

<file path=xl/calcChain.xml><?xml version="1.0" encoding="utf-8"?>
<calcChain xmlns="http://schemas.openxmlformats.org/spreadsheetml/2006/main">
  <c r="H90" i="1" l="1"/>
  <c r="H103" i="1" l="1"/>
  <c r="I103" i="1" s="1"/>
  <c r="H97" i="1" l="1"/>
  <c r="I97" i="1" s="1"/>
  <c r="I104" i="1" l="1"/>
  <c r="C156" i="2" l="1"/>
  <c r="F54" i="1" l="1"/>
  <c r="I45" i="1"/>
  <c r="G45" i="1"/>
  <c r="F45" i="1"/>
  <c r="H87" i="1" l="1"/>
  <c r="F92" i="1"/>
  <c r="G92" i="1"/>
  <c r="H16" i="1" l="1"/>
  <c r="H48" i="1" l="1"/>
  <c r="E8" i="2"/>
  <c r="C8" i="2"/>
  <c r="D183" i="2" l="1"/>
  <c r="C183" i="2"/>
  <c r="C184" i="2" s="1"/>
  <c r="H96" i="1"/>
  <c r="H95" i="1"/>
  <c r="E148" i="2" l="1"/>
  <c r="H56" i="1" l="1"/>
  <c r="G57" i="1"/>
  <c r="G49" i="1"/>
  <c r="H49" i="1"/>
  <c r="H57" i="1" l="1"/>
  <c r="E160" i="2" l="1"/>
  <c r="D197" i="2" l="1"/>
  <c r="D156" i="2" l="1"/>
  <c r="D184" i="2" s="1"/>
  <c r="D13" i="2"/>
  <c r="D27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4" i="2"/>
  <c r="E135" i="2"/>
  <c r="E136" i="2"/>
  <c r="E137" i="2"/>
  <c r="E140" i="2"/>
  <c r="E141" i="2"/>
  <c r="E142" i="2"/>
  <c r="E143" i="2"/>
  <c r="E144" i="2"/>
  <c r="E145" i="2"/>
  <c r="E146" i="2"/>
  <c r="E147" i="2"/>
  <c r="E149" i="2"/>
  <c r="E158" i="2"/>
  <c r="E159" i="2"/>
  <c r="E156" i="2" l="1"/>
  <c r="E183" i="2"/>
  <c r="E197" i="2" s="1"/>
  <c r="D196" i="2"/>
  <c r="F105" i="1"/>
  <c r="F106" i="1" s="1"/>
  <c r="C196" i="2" l="1"/>
  <c r="E184" i="2"/>
  <c r="E196" i="2" s="1"/>
  <c r="G93" i="1"/>
  <c r="F57" i="1"/>
  <c r="F93" i="1" l="1"/>
  <c r="G107" i="1"/>
  <c r="F107" i="1"/>
  <c r="F108" i="1" l="1"/>
  <c r="G54" i="1"/>
  <c r="G108" i="1" s="1"/>
  <c r="I54" i="1"/>
  <c r="H102" i="1"/>
  <c r="I102" i="1" s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0" i="1"/>
  <c r="H59" i="1"/>
  <c r="H52" i="1"/>
  <c r="H51" i="1"/>
  <c r="H92" i="1" l="1"/>
  <c r="H93" i="1" s="1"/>
  <c r="H53" i="1"/>
  <c r="I105" i="1"/>
  <c r="I106" i="1" s="1"/>
  <c r="I108" i="1" s="1"/>
  <c r="H54" i="1"/>
  <c r="H105" i="1"/>
  <c r="H106" i="1" s="1"/>
  <c r="I107" i="1" l="1"/>
  <c r="H45" i="1" l="1"/>
  <c r="H107" i="1" l="1"/>
  <c r="H108" i="1"/>
  <c r="C197" i="2"/>
</calcChain>
</file>

<file path=xl/sharedStrings.xml><?xml version="1.0" encoding="utf-8"?>
<sst xmlns="http://schemas.openxmlformats.org/spreadsheetml/2006/main" count="1653" uniqueCount="870">
  <si>
    <t>РАЗДЕЛ 1: НЕДВИЖИМОЕ ИМУЩЕСТВО</t>
  </si>
  <si>
    <t>№ п/п</t>
  </si>
  <si>
    <t>Наименование недвижимого имущества</t>
  </si>
  <si>
    <t>Адрес (местоположение) недвижимого имущества</t>
  </si>
  <si>
    <t xml:space="preserve">Кадастровый номер муниципального недвижимого имущества </t>
  </si>
  <si>
    <t>Площадь, протяжённость и (или) иные параметры, характеризующие физические свойства недвижимого имущества</t>
  </si>
  <si>
    <t>Сведения о балансовой стоимости недвижимого имущества</t>
  </si>
  <si>
    <t>Сведения об остаточной стоимости недвижимого имущества</t>
  </si>
  <si>
    <t>Сведения о кадастровой стоимости недвижимого имущества</t>
  </si>
  <si>
    <t>Сведения о правообладателе муниципального недвижимого имущества</t>
  </si>
  <si>
    <t>1.</t>
  </si>
  <si>
    <t>однокомнатная квартира</t>
  </si>
  <si>
    <t>с.Лесное, ул.Ивановского, д.8, кв.12</t>
  </si>
  <si>
    <t>07:07:2000000:193</t>
  </si>
  <si>
    <t>36,3</t>
  </si>
  <si>
    <t>279 850,08</t>
  </si>
  <si>
    <t>09.01.2019 г.</t>
  </si>
  <si>
    <t>местная администрация с.п.Учебное</t>
  </si>
  <si>
    <t>трёхкомнатная квартира</t>
  </si>
  <si>
    <t>01.11.2014</t>
  </si>
  <si>
    <t>4.</t>
  </si>
  <si>
    <t>с.Лесное, ул.Свободы, д.42, кв.1</t>
  </si>
  <si>
    <t>07:04:2000001:116</t>
  </si>
  <si>
    <t>20,9</t>
  </si>
  <si>
    <t>550 620,00</t>
  </si>
  <si>
    <t>160 577,84</t>
  </si>
  <si>
    <t>договор безвозмездной передачи им-ва ПМР в собственность с.п.Учебное от 10.09.2014 г. № 28; св-во о ГРП 07-АВ № 466950 от 01.11.2014 г.; договор соцнайма с Уркиным С.С. от 05.12.2014 г.</t>
  </si>
  <si>
    <t>5.</t>
  </si>
  <si>
    <t>двухкомнатная квартира</t>
  </si>
  <si>
    <t>с.Учебное, ул.Садовая, д.13, кв.2</t>
  </si>
  <si>
    <t>07:04:1800001:130</t>
  </si>
  <si>
    <t>42,0</t>
  </si>
  <si>
    <t>1 098 004,50</t>
  </si>
  <si>
    <t>198 118,40</t>
  </si>
  <si>
    <t>12.</t>
  </si>
  <si>
    <t>27,4</t>
  </si>
  <si>
    <t>13.</t>
  </si>
  <si>
    <t>32,5</t>
  </si>
  <si>
    <t>17.</t>
  </si>
  <si>
    <t>33,1</t>
  </si>
  <si>
    <t>18.</t>
  </si>
  <si>
    <t>25,1</t>
  </si>
  <si>
    <t>20</t>
  </si>
  <si>
    <t>32,8</t>
  </si>
  <si>
    <t xml:space="preserve">постановление № 4 от 09.01.2019 г., Выписка из ЕГРН от 05.12.2018; договор соцнайма от 23.04.2020 г. № 01 Чашина В.Г. </t>
  </si>
  <si>
    <t>21</t>
  </si>
  <si>
    <t>22</t>
  </si>
  <si>
    <t>с.Лесное, ул.Ивановского, д.15, кв.4 (однокомнатная)</t>
  </si>
  <si>
    <t>25,8</t>
  </si>
  <si>
    <t>Сведения об амортизации (износ)</t>
  </si>
  <si>
    <t>с.Лесное, ул.Ивановского, д.15, кв.6 (двухкомнатная)</t>
  </si>
  <si>
    <t>23</t>
  </si>
  <si>
    <t>24</t>
  </si>
  <si>
    <t>КБР, Прохладненский р-н, с. Лесное</t>
  </si>
  <si>
    <t>25</t>
  </si>
  <si>
    <t>26</t>
  </si>
  <si>
    <t>27</t>
  </si>
  <si>
    <t>ИТОГО</t>
  </si>
  <si>
    <t>28</t>
  </si>
  <si>
    <t xml:space="preserve">Подраздел 1: муниципальные жилые здания, жилые помещения </t>
  </si>
  <si>
    <t xml:space="preserve">Подраздел 2. Нежилые здания, нежилые строения, нежилые помещения </t>
  </si>
  <si>
    <t>Здание администрации</t>
  </si>
  <si>
    <t>КБР, Прохладненский р-н, с. Учебное, ул. Школьная, д.3</t>
  </si>
  <si>
    <t>07:04:1800002:142</t>
  </si>
  <si>
    <t>233,70 кв.м.</t>
  </si>
  <si>
    <t>решение исполнительного комитета Прохладненского Совета народных депутатов от 28.12.1988г., № 857, свидетельство о гос.регистрации права от 21.09.2010г.</t>
  </si>
  <si>
    <t>местная администрация с.п. Учебное</t>
  </si>
  <si>
    <t>КБР, Прохладненский р-н, с. Учебное</t>
  </si>
  <si>
    <t>07:04:5600000:1126</t>
  </si>
  <si>
    <t>Газопроводные сети</t>
  </si>
  <si>
    <t>Канализационная сеть, КЦП1-10-1 (бетонная крышка)</t>
  </si>
  <si>
    <t>сч/ф №4 от 29.03.2016г., сч/ф №236 от19.06.2013г., ООО "ЖКХ "Теплостройсервис"</t>
  </si>
  <si>
    <t>29</t>
  </si>
  <si>
    <t>30</t>
  </si>
  <si>
    <t>31</t>
  </si>
  <si>
    <t>32</t>
  </si>
  <si>
    <t>1</t>
  </si>
  <si>
    <t>2</t>
  </si>
  <si>
    <t>3</t>
  </si>
  <si>
    <t>4</t>
  </si>
  <si>
    <t>муниципальная казна</t>
  </si>
  <si>
    <t>5</t>
  </si>
  <si>
    <t>Здание ДК с. Учебное</t>
  </si>
  <si>
    <t>07:04:1800002:213</t>
  </si>
  <si>
    <t>374,2 кв.м.</t>
  </si>
  <si>
    <t>Здание ДК с. Лесное</t>
  </si>
  <si>
    <t>07:04:2000002:53</t>
  </si>
  <si>
    <t>333,8 кв.м.</t>
  </si>
  <si>
    <t>Постановление главы администрации от 10.12.1997, №875, свидетельство о госуд.регистрации права от 25.02.2011г.</t>
  </si>
  <si>
    <t>Постановление главы администрации от 21.08.1998, №705, свидетельство о госуд.регистрации права от 25.02.2011г.</t>
  </si>
  <si>
    <t>25.02.2011г.</t>
  </si>
  <si>
    <t xml:space="preserve">Подраздел 3:  Объекты и сооружения инженерной инфраструктуры </t>
  </si>
  <si>
    <t>Арт скважина 2 №24910</t>
  </si>
  <si>
    <t>07:04:1800002:272</t>
  </si>
  <si>
    <t>250 м.</t>
  </si>
  <si>
    <t>Арт скважина 3 №4064</t>
  </si>
  <si>
    <t>07:04:1800002:270</t>
  </si>
  <si>
    <t>190 м.</t>
  </si>
  <si>
    <t>07:04:0000000:1384</t>
  </si>
  <si>
    <t>07:04:0200001:93</t>
  </si>
  <si>
    <t>Служебное помещение</t>
  </si>
  <si>
    <t>30.11.2009г.</t>
  </si>
  <si>
    <t>26.04.2010г</t>
  </si>
  <si>
    <t>Акт приема-передачи от МУ ПЭП ЖКХ Прохладненского района местной администрации с.п. Учебное от 30.11.2009г., св-во о ГРП 07 АГ 103857 от 25.05.2016 г.</t>
  </si>
  <si>
    <t>Акт приема-передачи от МУ ПЭП ЖКХ Прохладненского района местной администрации с.п. Учебное от 30.11.2009г., св-во о ГРП 07 АГ 103861 от25.05.2016 г.</t>
  </si>
  <si>
    <t>Акт приема-передачи от МУ ПЭП ЖКХ Прохладненского района местной администрации с.п. Учебное от 26.04.2010г.</t>
  </si>
  <si>
    <t>Акт приема-передачи от МУ ПЭП ЖКХ Прохладненского района местной администрации с.п. Учебное от 26.04.2010г., св-во о ГРП 07 АГ 103858 от 25.05.2016 г.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</si>
  <si>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</si>
  <si>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</si>
  <si>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</si>
  <si>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</si>
  <si>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</si>
  <si>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</si>
  <si>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</si>
  <si>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</si>
  <si>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</si>
  <si>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Дорога гравийная по ул. Приозерной</t>
  </si>
  <si>
    <t>83 225 860 ОП МП У-1</t>
  </si>
  <si>
    <t>0,4 км.</t>
  </si>
  <si>
    <t>Дорога гравийная по переулку к ферме</t>
  </si>
  <si>
    <t>83 225 860 ОП МП У-2</t>
  </si>
  <si>
    <t>0,2 км.</t>
  </si>
  <si>
    <t>Дорога грунтовая к подъезду к ЧП</t>
  </si>
  <si>
    <t>83 225 860 ОП МП У-3</t>
  </si>
  <si>
    <t>0,5 км.</t>
  </si>
  <si>
    <t>Дорога а/б подъезд к детсаду</t>
  </si>
  <si>
    <t>83 225 860 ОП МП У-4</t>
  </si>
  <si>
    <t>0,3 км.</t>
  </si>
  <si>
    <t xml:space="preserve"> Дорога а/б подъезд к почте</t>
  </si>
  <si>
    <t>83 225 860 ОП МП У-5</t>
  </si>
  <si>
    <t>83 225 860 ОП МП У-6</t>
  </si>
  <si>
    <t>1,3 км.</t>
  </si>
  <si>
    <t>Дорога гравийная к общежитию</t>
  </si>
  <si>
    <t>83 225 860 ОП МП У-7</t>
  </si>
  <si>
    <t>Дорога гравийная подъезд к микрорайону №1</t>
  </si>
  <si>
    <t>83 225 860 ОП МП У-8</t>
  </si>
  <si>
    <t>Дорога гравийная подъезд к кладбищу</t>
  </si>
  <si>
    <t>83 225 860 ОП МП У-9</t>
  </si>
  <si>
    <t>0,8 км.</t>
  </si>
  <si>
    <t>Дорога а/б по улице Свободы</t>
  </si>
  <si>
    <t>83 225 860 ОП МП У-11</t>
  </si>
  <si>
    <t>0,85 км.</t>
  </si>
  <si>
    <t>Дорога гравийная по переулку 1 мая</t>
  </si>
  <si>
    <t>83 225 860 ОП МП У-12</t>
  </si>
  <si>
    <t>0,1 км.</t>
  </si>
  <si>
    <t>Дорога гравийная по улице Лесной</t>
  </si>
  <si>
    <t>83 225 860 ОП МП У-13</t>
  </si>
  <si>
    <t>Дорога гравийная по улице Новой</t>
  </si>
  <si>
    <t>83 225 860 ОП МП У-14</t>
  </si>
  <si>
    <t>Дорога гравийная по улице Кавказской</t>
  </si>
  <si>
    <t>83 225 860 ОП МП У-15</t>
  </si>
  <si>
    <t>0,15 км.</t>
  </si>
  <si>
    <t>Дорога гравийная по улице Пролетарской</t>
  </si>
  <si>
    <t>83 225 860 ОП МП У-16</t>
  </si>
  <si>
    <t>Дорога гравийная по переулку Почтовому</t>
  </si>
  <si>
    <t>83 225 860 ОП МП У-17</t>
  </si>
  <si>
    <t>Дорога а/б подъезду к полевому стану</t>
  </si>
  <si>
    <t>83 225 860 ОП МП У-18</t>
  </si>
  <si>
    <t>1,0 км.</t>
  </si>
  <si>
    <t>Дорога грунтовая к подъезду к бойне</t>
  </si>
  <si>
    <t>83 225 860 ОП МП У-19</t>
  </si>
  <si>
    <t>Дорога грунтовая к подъезду к кладбищу</t>
  </si>
  <si>
    <t>83 225 860 ОП МП У-20</t>
  </si>
  <si>
    <t>Дорога грунтовая к подъезду к свалке</t>
  </si>
  <si>
    <t>83 225 860 ОП МП У-21</t>
  </si>
  <si>
    <t>Дорога гравийная по переулку Веселому</t>
  </si>
  <si>
    <t>83 225 860 ОП МП У-22</t>
  </si>
  <si>
    <t>Дорога по ул. 1ый Микрорайон, район коттеджей 26-30</t>
  </si>
  <si>
    <t>Устройство ограждения ЗСО скважины с.Лесное</t>
  </si>
  <si>
    <t>12.03.2010г.</t>
  </si>
  <si>
    <t>12.12.2018г.</t>
  </si>
  <si>
    <t>постановление №10 от 12.03.2010г.</t>
  </si>
  <si>
    <t>контракт №13 от 12.12.2018г., ООО "Регион Сервис", постановление от 17.10.2019 г. № 106/2</t>
  </si>
  <si>
    <t>15</t>
  </si>
  <si>
    <t>16</t>
  </si>
  <si>
    <t>17</t>
  </si>
  <si>
    <t>18</t>
  </si>
  <si>
    <t>19</t>
  </si>
  <si>
    <t>33</t>
  </si>
  <si>
    <t>34</t>
  </si>
  <si>
    <t>35</t>
  </si>
  <si>
    <t>36</t>
  </si>
  <si>
    <t>37</t>
  </si>
  <si>
    <t>38</t>
  </si>
  <si>
    <t xml:space="preserve">Подраздел 4: Земельные участки </t>
  </si>
  <si>
    <t>Земельный участок №35</t>
  </si>
  <si>
    <t>КБР, Прохладненский р-н, с. Учебное, ул.Школьная, д.3</t>
  </si>
  <si>
    <t>07:04:1800002:0035</t>
  </si>
  <si>
    <t>1396  кв.м.</t>
  </si>
  <si>
    <t>16.12.2006г.</t>
  </si>
  <si>
    <t>свидетельство о государственной регистрации права № 07-АД 041498 от 16.12.2006 года</t>
  </si>
  <si>
    <t>Земельный участок №1</t>
  </si>
  <si>
    <t>КБР, Прохладненский р-н, в границах земель мун.образования с. Учебное</t>
  </si>
  <si>
    <t>07:04:5300000:27</t>
  </si>
  <si>
    <t>2003+/-1238кв.м.</t>
  </si>
  <si>
    <t>Земельный участок №2</t>
  </si>
  <si>
    <t>07:04:5600000:1139</t>
  </si>
  <si>
    <t>12783+/-989кв.м.</t>
  </si>
  <si>
    <t>Земельный участок №3</t>
  </si>
  <si>
    <t>07:04:1800002:275</t>
  </si>
  <si>
    <t>404+/-7кв.м.</t>
  </si>
  <si>
    <t>Земельный участок №4</t>
  </si>
  <si>
    <t>07:04:1800002:276</t>
  </si>
  <si>
    <t>2888+/-19 кв.м.</t>
  </si>
  <si>
    <t>09.01.2019г</t>
  </si>
  <si>
    <t>выписка из ЕГРН от 03.08.2018 г.</t>
  </si>
  <si>
    <t>ВСЕГО</t>
  </si>
  <si>
    <t>ВСЕГО ПО РАЗДЕЛУ</t>
  </si>
  <si>
    <t>ВСЕГО ПО МК</t>
  </si>
  <si>
    <t xml:space="preserve">Подраздел 1:  транспортные средства </t>
  </si>
  <si>
    <t>Наименование движимого имущества</t>
  </si>
  <si>
    <t>Сведения о балансовой стоимости движимого имущества</t>
  </si>
  <si>
    <t>Сведения о правообладателе муниципального движимого имущества</t>
  </si>
  <si>
    <t>Автомобиль УАЗ Патриот</t>
  </si>
  <si>
    <t>0,00</t>
  </si>
  <si>
    <t>16.06.2013 г.</t>
  </si>
  <si>
    <t>договор № 4 от 16.06.2013 г., постановление № 42 от 14.06.2013 г.</t>
  </si>
  <si>
    <t>670 000,00</t>
  </si>
  <si>
    <t>Трактор ЮМЗ-6А(57-04)</t>
  </si>
  <si>
    <t>38 956, 00</t>
  </si>
  <si>
    <t>Прицеп тракторный 2ПМС-4 (53-32ХХ)</t>
  </si>
  <si>
    <t>8952,00</t>
  </si>
  <si>
    <t>03.04.2006</t>
  </si>
  <si>
    <t>Подраздел 2: Машины и оборудование</t>
  </si>
  <si>
    <t>Триммер электрический (газонокосилка)</t>
  </si>
  <si>
    <t>5628,00</t>
  </si>
  <si>
    <t>00,00</t>
  </si>
  <si>
    <t>18.12.2008</t>
  </si>
  <si>
    <t>договор от 18.12.2008 г.</t>
  </si>
  <si>
    <t>16000,01</t>
  </si>
  <si>
    <t>22.11.2011</t>
  </si>
  <si>
    <t>накладная 171528</t>
  </si>
  <si>
    <t>Щит пожарный (5 шт.)</t>
  </si>
  <si>
    <t>43500,00</t>
  </si>
  <si>
    <t>30.05.2012</t>
  </si>
  <si>
    <t>договор № 26 от 30.05.2012 г., счёт-фактура № 26</t>
  </si>
  <si>
    <t>Насос ЭЦВ8-25*125</t>
  </si>
  <si>
    <t>29850,00</t>
  </si>
  <si>
    <t>08.07.2013</t>
  </si>
  <si>
    <t>бензопила</t>
  </si>
  <si>
    <t>28385,00</t>
  </si>
  <si>
    <t>04.12.2013</t>
  </si>
  <si>
    <t>договор № 29 от 04.12.2013 г., накладная № 134</t>
  </si>
  <si>
    <t>бензотриммер</t>
  </si>
  <si>
    <t>22395,00</t>
  </si>
  <si>
    <t>газовое оборудование</t>
  </si>
  <si>
    <t>17600,00</t>
  </si>
  <si>
    <t>18.11.2013</t>
  </si>
  <si>
    <t>договор от 18.11.2013 г., счёт-фактура № 124</t>
  </si>
  <si>
    <t>бензиновый генератор БГ5000</t>
  </si>
  <si>
    <t>23882,00</t>
  </si>
  <si>
    <t>02.09.2014</t>
  </si>
  <si>
    <t>контракт № 21 от 05.08.2014 г. , ИП Якушенко</t>
  </si>
  <si>
    <t>бензоножницы</t>
  </si>
  <si>
    <t>17096,90</t>
  </si>
  <si>
    <t>02.12.2015</t>
  </si>
  <si>
    <t>контракт № 44 от 26.11.2015 г. , ИП Якушенко</t>
  </si>
  <si>
    <t>26973,00</t>
  </si>
  <si>
    <t>27.04.2017</t>
  </si>
  <si>
    <t>контракт № 15 от 27.04.2017 г. , ИП Якушенко</t>
  </si>
  <si>
    <t>агрегат ЭЦВ 8-25-125</t>
  </si>
  <si>
    <t>52950,00</t>
  </si>
  <si>
    <t>контракт № 100/ПСП от 28.11.2019 "Насосэнергомаш"</t>
  </si>
  <si>
    <t>станция управления СУЗ-100</t>
  </si>
  <si>
    <t>15620,00</t>
  </si>
  <si>
    <t>22.09.2010</t>
  </si>
  <si>
    <t>ООО СП "Насосэнергомаш", счёт-фактура № 573 от 22.09.2010 г.</t>
  </si>
  <si>
    <t>28.07.2010 г.</t>
  </si>
  <si>
    <t>ООО СП "Насосэнергомаш", договор № 42/П от 28.07.2010 г.</t>
  </si>
  <si>
    <t>насос К 80-50-200</t>
  </si>
  <si>
    <t>Насос ЭЦВ 8-25-180</t>
  </si>
  <si>
    <t>46300,00</t>
  </si>
  <si>
    <t>33176,00</t>
  </si>
  <si>
    <t>13124,00</t>
  </si>
  <si>
    <t>19.07.2011</t>
  </si>
  <si>
    <t>ООО СП "Насосэнергомаш", договор № 74/П от 19.07.2011 г.</t>
  </si>
  <si>
    <t>25900,00</t>
  </si>
  <si>
    <t>03.10.2011</t>
  </si>
  <si>
    <t>ООО СП "Насосэнергомаш", договор № 92/П от 03.10.2011 г.</t>
  </si>
  <si>
    <t>расходомер РУС-1(М)</t>
  </si>
  <si>
    <t>34600,00</t>
  </si>
  <si>
    <t>02.08.2013</t>
  </si>
  <si>
    <t>договор № 034/13 от 01.08.2013 г., счёт-фактура № 350, постановление  от 17.10.2019 г. № 106/2</t>
  </si>
  <si>
    <t>насос ЭЦВ 8-25-125</t>
  </si>
  <si>
    <t>30780,00</t>
  </si>
  <si>
    <t>15.07.2014</t>
  </si>
  <si>
    <t>контракт № 21/П от 19.06.2014 г. с ООО СП "Насосэнергомаш", постановление от 17.10.2019 г. № 106/2</t>
  </si>
  <si>
    <t>32000,00</t>
  </si>
  <si>
    <t>24.12.2014</t>
  </si>
  <si>
    <t>контракт № 50-П от 14.11.2014 г. г. с ООО СП "Насосэнергомаш", постановление от 17.10.2019 г. № 106/2</t>
  </si>
  <si>
    <t>станция управления СУЗ-40</t>
  </si>
  <si>
    <t>15260,00</t>
  </si>
  <si>
    <t>21.06.2019</t>
  </si>
  <si>
    <t>контракт № СК-2083/1 от 21.06.2019 г.  С  СП "Насосэнергомаш", постановление от 17.10.2019 г. № 106/2</t>
  </si>
  <si>
    <t>Подраздел 3:  Производственный и хозяйственный инвентарь</t>
  </si>
  <si>
    <t>Монитор LG TFT 19W1934S-SN Silver</t>
  </si>
  <si>
    <t>Комплексный системный блок ИБП (000010)</t>
  </si>
  <si>
    <t>Принтер Canon LBP 3010 A4 (черный)</t>
  </si>
  <si>
    <t>Компьютерный комплекс 19 "Acer AL 1916 Wds (silver/</t>
  </si>
  <si>
    <t>Монитор Acer TFT 19</t>
  </si>
  <si>
    <t>26.01.2009г.</t>
  </si>
  <si>
    <t>06.04.2009г.</t>
  </si>
  <si>
    <t>27.01.2009г.</t>
  </si>
  <si>
    <t>договор  на приобретение оргтехники от 26.01.2009г.</t>
  </si>
  <si>
    <t>договор  на приобретение оргтехники от 06.04.2009г.</t>
  </si>
  <si>
    <t>договор  на приобретение оргтехники от 27.01.2009г.</t>
  </si>
  <si>
    <t>Компьютер Mango Flex 7416 W № 1</t>
  </si>
  <si>
    <t>Компьютерный комплекс 19 "Philips 190V9EB/62"</t>
  </si>
  <si>
    <t>Принтер МФУ Canon i-Sensys MF4018</t>
  </si>
  <si>
    <t>Компьютерный комплекс ICDC E3300</t>
  </si>
  <si>
    <t>Принтер Samsung ML-1641</t>
  </si>
  <si>
    <t>Принтер 3 в 1 Canon i-sensys MF 4018</t>
  </si>
  <si>
    <t>Сплит-система Panasonik CS-A7HKD</t>
  </si>
  <si>
    <t>Сплит-система GU-S12HR</t>
  </si>
  <si>
    <t>Обогреватель Эко Лайн Комфорт ЭЛК 10R</t>
  </si>
  <si>
    <t>31.12.2007г.</t>
  </si>
  <si>
    <t>05.12.2008г.</t>
  </si>
  <si>
    <t>19.05.2010г.</t>
  </si>
  <si>
    <t>13.07.2010г.</t>
  </si>
  <si>
    <t>25.10.2010г.</t>
  </si>
  <si>
    <t>договор на приобретение оргтехники от 31.12.2007г.</t>
  </si>
  <si>
    <t>договор на приобретение оргтехники от 05.12.2008г.</t>
  </si>
  <si>
    <t>договор на приобретение оргтехники от 19.05.2010г.</t>
  </si>
  <si>
    <t>договор № 497 на приобретение оргтехники от 13.07.2010г.</t>
  </si>
  <si>
    <t>договор №243/2010 от 25.10.2010г., сч/ф №1944</t>
  </si>
  <si>
    <t>Принтер/копи/сканер Samsung SCX-4220</t>
  </si>
  <si>
    <t>Персональный компьютер в сборе</t>
  </si>
  <si>
    <t>Набор офисного стола</t>
  </si>
  <si>
    <t>Набор мебели для руководителя</t>
  </si>
  <si>
    <t>Кресло руководителя (бух)</t>
  </si>
  <si>
    <t>Кресло руководителя</t>
  </si>
  <si>
    <t>Диван</t>
  </si>
  <si>
    <t>Программный продукт "1С:Предприятие"</t>
  </si>
  <si>
    <t>Столы рабочие (компьютерные)</t>
  </si>
  <si>
    <t>Столы рабочие (письменные)</t>
  </si>
  <si>
    <t>17.12.2010г.</t>
  </si>
  <si>
    <t>15.05.2009г.</t>
  </si>
  <si>
    <t>10.10.2009г.</t>
  </si>
  <si>
    <t>24.02.2009г.</t>
  </si>
  <si>
    <t>27.09.2006г.</t>
  </si>
  <si>
    <t>11.12.2008г.</t>
  </si>
  <si>
    <t>сч/ф№833 от 17.12.2010г.</t>
  </si>
  <si>
    <t>договор на приобретения офисного стола от 27.01.2009г.</t>
  </si>
  <si>
    <t>договор на приобретения мебели от 15.05.2009г.</t>
  </si>
  <si>
    <t>договор на приобретения мебели от 10.10.2009г.</t>
  </si>
  <si>
    <t>договор на приобретения программы от 24.02.2009г.</t>
  </si>
  <si>
    <t>договор на приобретения мебели от 27.09.2006г.</t>
  </si>
  <si>
    <t>договор на приобретения мебели от 11.12.2008г.</t>
  </si>
  <si>
    <t>Факс</t>
  </si>
  <si>
    <t>Горка</t>
  </si>
  <si>
    <t>Качели</t>
  </si>
  <si>
    <t>качели</t>
  </si>
  <si>
    <t>Качалка</t>
  </si>
  <si>
    <t>Стол руководителя      Е-51</t>
  </si>
  <si>
    <t>Стол-приставка Е-44</t>
  </si>
  <si>
    <t>Шкаф S-75</t>
  </si>
  <si>
    <t>шкаф  офисный</t>
  </si>
  <si>
    <t>Шкаф FE-8</t>
  </si>
  <si>
    <t>Шкаф FE-7</t>
  </si>
  <si>
    <t>25.12.2008г.</t>
  </si>
  <si>
    <t>08.08.2008г.</t>
  </si>
  <si>
    <t>21.10.2010г.</t>
  </si>
  <si>
    <t>08.10.2010г.</t>
  </si>
  <si>
    <t>02.12.2010г.</t>
  </si>
  <si>
    <t>18.10.2010г</t>
  </si>
  <si>
    <t>договор от 08.08.2008г.</t>
  </si>
  <si>
    <t>договор от 21.10.1010г.сч/ф№28</t>
  </si>
  <si>
    <t>договор №58 от 08.10.2010г., сч/ф№55</t>
  </si>
  <si>
    <t>договор №127 от 02.12.2010г., сч/ф№67</t>
  </si>
  <si>
    <t>договор №129 от 18.10.2010г., сч/ф№67</t>
  </si>
  <si>
    <t>39</t>
  </si>
  <si>
    <t>40</t>
  </si>
  <si>
    <t>41</t>
  </si>
  <si>
    <t>42</t>
  </si>
  <si>
    <t>43</t>
  </si>
  <si>
    <t>Тумба ME- 9</t>
  </si>
  <si>
    <t>Стол офисный Е-9</t>
  </si>
  <si>
    <t>Карусель</t>
  </si>
  <si>
    <t>Песочницы</t>
  </si>
  <si>
    <t>Скамейки</t>
  </si>
  <si>
    <t>Лесенка</t>
  </si>
  <si>
    <t>Телефон-факс</t>
  </si>
  <si>
    <t>Холодильник Бирюса</t>
  </si>
  <si>
    <t>Шкаф плательный</t>
  </si>
  <si>
    <t>Шкаф для бланков</t>
  </si>
  <si>
    <t>20.12.2010г.</t>
  </si>
  <si>
    <t>30.03.2011г.</t>
  </si>
  <si>
    <t>24.04.2011г.</t>
  </si>
  <si>
    <t>20.05.2011г.</t>
  </si>
  <si>
    <t>06.06.2011г.</t>
  </si>
  <si>
    <t>04.07.2011г</t>
  </si>
  <si>
    <t>договор №113 от 20.12.2010г.,сч/ф№68</t>
  </si>
  <si>
    <t>договор поставки №14 от 30.03.2011г., сч/ф№1</t>
  </si>
  <si>
    <t>договор поставки №11 от 24.04.2011г., сч/ф№2 от 24.04.2011г.</t>
  </si>
  <si>
    <t>сч/ф№1</t>
  </si>
  <si>
    <t>сч/ф№32</t>
  </si>
  <si>
    <t>договор поставки оборудования №3 от 04.07.2011г., сч/ф№16</t>
  </si>
  <si>
    <t>44</t>
  </si>
  <si>
    <t>45</t>
  </si>
  <si>
    <t>46</t>
  </si>
  <si>
    <t>47</t>
  </si>
  <si>
    <t>49</t>
  </si>
  <si>
    <t>50</t>
  </si>
  <si>
    <t>51</t>
  </si>
  <si>
    <t>52</t>
  </si>
  <si>
    <t>53</t>
  </si>
  <si>
    <t>54</t>
  </si>
  <si>
    <t>Видеокамера в сборе</t>
  </si>
  <si>
    <t>Холодильник Норд</t>
  </si>
  <si>
    <t>Программно-аппаратный комплекс</t>
  </si>
  <si>
    <t>Системный блок NT Intel Pentium</t>
  </si>
  <si>
    <t>Принтер Canon i-Sensys</t>
  </si>
  <si>
    <t>14.09.2011г.</t>
  </si>
  <si>
    <t>22.11.2011г</t>
  </si>
  <si>
    <t>18.11.2011г</t>
  </si>
  <si>
    <t>договор купли-продаж №18 от 14.09.2011г., сч/ф№77</t>
  </si>
  <si>
    <t>акт према-передачи</t>
  </si>
  <si>
    <t>накл.515</t>
  </si>
  <si>
    <t>55</t>
  </si>
  <si>
    <t>56</t>
  </si>
  <si>
    <t>57</t>
  </si>
  <si>
    <t>58</t>
  </si>
  <si>
    <t>59</t>
  </si>
  <si>
    <t>Тумба Т-11</t>
  </si>
  <si>
    <t xml:space="preserve">Детская площадка </t>
  </si>
  <si>
    <t>Сплит-система</t>
  </si>
  <si>
    <t>08.12.2011г</t>
  </si>
  <si>
    <t>15.12.2011г</t>
  </si>
  <si>
    <t>24.04.2012г</t>
  </si>
  <si>
    <t>накл.88</t>
  </si>
  <si>
    <t>контракт №3 от 15.12.2011г., сч-факт.№3</t>
  </si>
  <si>
    <t>договор №18 от 23.04.2012г., сч-факт.№18</t>
  </si>
  <si>
    <t>60</t>
  </si>
  <si>
    <t>61</t>
  </si>
  <si>
    <t>62</t>
  </si>
  <si>
    <t>63</t>
  </si>
  <si>
    <t>64</t>
  </si>
  <si>
    <t>65</t>
  </si>
  <si>
    <t>66</t>
  </si>
  <si>
    <t>Сотовый телефон</t>
  </si>
  <si>
    <t>Сейф мебельный "ASM-63T"</t>
  </si>
  <si>
    <t>Сейф мебельный "ASM-90T"</t>
  </si>
  <si>
    <t>Скамейка со спинкой(15шт)</t>
  </si>
  <si>
    <t>Устр-во сис-мы оповещения</t>
  </si>
  <si>
    <t>Монитор Philips E3LSU/00</t>
  </si>
  <si>
    <t>05.06.2012г</t>
  </si>
  <si>
    <t>16.07.2012г</t>
  </si>
  <si>
    <t>30.07.2012г</t>
  </si>
  <si>
    <t>15.10.2012г</t>
  </si>
  <si>
    <t>04.09.2012г</t>
  </si>
  <si>
    <t>06.11.2012г</t>
  </si>
  <si>
    <t>договор № 18 от 01.6.2012г., сч-факт.№18</t>
  </si>
  <si>
    <t>договор № 357 от 16.07.2012г., счет №357</t>
  </si>
  <si>
    <t>договор №92 от 15.10.2012г., сч-факт.№92</t>
  </si>
  <si>
    <t>договор поставки оборудования №76 от 04.09.2012г., сч-факт.№76</t>
  </si>
  <si>
    <t>договор №446 от 06.11.2016г., сч-факт.№446</t>
  </si>
  <si>
    <t>договор № 158 от 30.07.2012г., сч-факт. № Ц0000000065</t>
  </si>
  <si>
    <t>67</t>
  </si>
  <si>
    <t>68</t>
  </si>
  <si>
    <t>69</t>
  </si>
  <si>
    <t>70</t>
  </si>
  <si>
    <t>71</t>
  </si>
  <si>
    <t>72</t>
  </si>
  <si>
    <t>73</t>
  </si>
  <si>
    <t>Ноутбук Lenovo 15,6</t>
  </si>
  <si>
    <t>Радар -детектор-видеорег.</t>
  </si>
  <si>
    <t>Холодильник Indesit TT85</t>
  </si>
  <si>
    <t>Уничтожитель бумаги</t>
  </si>
  <si>
    <t>05.12.2012г.</t>
  </si>
  <si>
    <t>18.12.2012г</t>
  </si>
  <si>
    <t>11.12.2012г.</t>
  </si>
  <si>
    <t>11.12.2012 г.</t>
  </si>
  <si>
    <t>договор №26 от 05.12.2012г., сч.факт. №26</t>
  </si>
  <si>
    <t>договор №523 от 07.12.2012г., сч. факт. 523</t>
  </si>
  <si>
    <t>договор №23 от 11.12.2012г., сч.факт. №23</t>
  </si>
  <si>
    <t>договор №7 от 11.12.2012г., сч.факт№01320</t>
  </si>
  <si>
    <t>74</t>
  </si>
  <si>
    <t>75</t>
  </si>
  <si>
    <t>76</t>
  </si>
  <si>
    <t>77</t>
  </si>
  <si>
    <t>78</t>
  </si>
  <si>
    <t>Ноутбук РAVILION</t>
  </si>
  <si>
    <t>Сотовый телефон НТС</t>
  </si>
  <si>
    <t>Принтер(копир.)сканир.</t>
  </si>
  <si>
    <t>Дверь металлическая</t>
  </si>
  <si>
    <t>Стол</t>
  </si>
  <si>
    <t>Стол двухтумбовый</t>
  </si>
  <si>
    <t>Тумба</t>
  </si>
  <si>
    <t>03.12.2012г.</t>
  </si>
  <si>
    <t>10.12.2012г.</t>
  </si>
  <si>
    <t>05.12.2012 г.</t>
  </si>
  <si>
    <t>15.02.13г,</t>
  </si>
  <si>
    <t>15.02.13 г.</t>
  </si>
  <si>
    <t>договор №28 от 11.12.2012г., сч.факт. №28</t>
  </si>
  <si>
    <t>сч.факт. № 26</t>
  </si>
  <si>
    <t>договор от 03.12.2012г., сч. факт. №475</t>
  </si>
  <si>
    <t>договор №88 от 10.12.2012г., сч. факт. №88</t>
  </si>
  <si>
    <t>договор №184 от 05.12.2012г.,  сч. факт. № 184</t>
  </si>
  <si>
    <t>договор №6 от 15.02.2013г., сч.факт.№6</t>
  </si>
  <si>
    <t>79</t>
  </si>
  <si>
    <t>80</t>
  </si>
  <si>
    <t>81</t>
  </si>
  <si>
    <t>82</t>
  </si>
  <si>
    <t>84</t>
  </si>
  <si>
    <t>85</t>
  </si>
  <si>
    <t>88</t>
  </si>
  <si>
    <t>89</t>
  </si>
  <si>
    <t>90</t>
  </si>
  <si>
    <t>91</t>
  </si>
  <si>
    <t>92</t>
  </si>
  <si>
    <t>93</t>
  </si>
  <si>
    <t>Стеллаж для книг двухст. 5шт</t>
  </si>
  <si>
    <t>94</t>
  </si>
  <si>
    <t>набор инструментов</t>
  </si>
  <si>
    <t>5930,00</t>
  </si>
  <si>
    <t>09.07.2013</t>
  </si>
  <si>
    <t>счёт-фактура № 12</t>
  </si>
  <si>
    <t>теннисный стол</t>
  </si>
  <si>
    <t>8557,00</t>
  </si>
  <si>
    <t>29.11.2013</t>
  </si>
  <si>
    <t>акт приёма-передачи № 00000016</t>
  </si>
  <si>
    <t>96</t>
  </si>
  <si>
    <t>детский игровой комплекс Василек"</t>
  </si>
  <si>
    <t>качели "Солнышко"</t>
  </si>
  <si>
    <t>баннера (5шт)</t>
  </si>
  <si>
    <t>система видеонаблюдения</t>
  </si>
  <si>
    <t>08.09.2014г.</t>
  </si>
  <si>
    <t>31.03.2015г.</t>
  </si>
  <si>
    <t>05.05.2015г.</t>
  </si>
  <si>
    <t>контракт б/н от 25.08.2014г. с ИП Гарбузов</t>
  </si>
  <si>
    <t>контракт б/н от 25.08.2014г., ИП Гарбузов</t>
  </si>
  <si>
    <t>котракт № 010 от 26.03.2016г. с ИП Бобровенко</t>
  </si>
  <si>
    <t>контракт на поставку № 3SP00303/001 от 03.03.2015г.</t>
  </si>
  <si>
    <t>97</t>
  </si>
  <si>
    <t>98</t>
  </si>
  <si>
    <t>99</t>
  </si>
  <si>
    <t>100</t>
  </si>
  <si>
    <t>101</t>
  </si>
  <si>
    <t>скамейка 2м 5 шт.</t>
  </si>
  <si>
    <t>15850,00</t>
  </si>
  <si>
    <t>22.04.2016</t>
  </si>
  <si>
    <t>контракт № 7 от 22.04.2016 г., счёт № б/н от 22.04.2016 г.</t>
  </si>
  <si>
    <t>102</t>
  </si>
  <si>
    <t>27000,00</t>
  </si>
  <si>
    <t>13.06.2017</t>
  </si>
  <si>
    <t>контракт № 4 от 13.06.2017 г. ООО "СН"</t>
  </si>
  <si>
    <t>МФУ Ф4 Canon i-SENSYS MF 3010, 18 стр/мин.</t>
  </si>
  <si>
    <t>Дорожные знаки в с.п. Учебное на стоянке для инвалидов и вдоль дорог местного назначения</t>
  </si>
  <si>
    <t>Дорожные знаки</t>
  </si>
  <si>
    <t>Компьютер в сборе Optima</t>
  </si>
  <si>
    <t>Компьюте в сборе Optima 0611</t>
  </si>
  <si>
    <t>Компьютер в сборе Optima 06110</t>
  </si>
  <si>
    <t>Принтер Kyocera FS-1020</t>
  </si>
  <si>
    <t>13.06.2017г.</t>
  </si>
  <si>
    <t>29.06.2017г.</t>
  </si>
  <si>
    <t>26.09.2017г.</t>
  </si>
  <si>
    <t>контракт №50 от 13.06.2017г. ИП Косенко В.Г.</t>
  </si>
  <si>
    <t>контракт №1 от 29.06.2017г. ООО "Строительная компания С.К.В."</t>
  </si>
  <si>
    <t>контракт №6 от 26.09.2017г. ИП Шередега С.А.</t>
  </si>
  <si>
    <t>контракт №4 от 06.11.2018г., ИП Рукосуев И.А.</t>
  </si>
  <si>
    <t>контракт №5 от 06.12.2018г., ИП Рукосуев И.А.</t>
  </si>
  <si>
    <t>контракт №9 от 20.12.2018г., ИП Рукосуев И.А.</t>
  </si>
  <si>
    <t>103</t>
  </si>
  <si>
    <t>104</t>
  </si>
  <si>
    <t>105</t>
  </si>
  <si>
    <t>106</t>
  </si>
  <si>
    <t>107</t>
  </si>
  <si>
    <t>108</t>
  </si>
  <si>
    <t>109</t>
  </si>
  <si>
    <t>Принтер Canon MF3010</t>
  </si>
  <si>
    <t>Компьютер в сборе</t>
  </si>
  <si>
    <t>контракт №2 от 19.12.2019г., ИП Рукосуев И.А.</t>
  </si>
  <si>
    <t>контракт №1 от 19.12.2019г., ИП Рукосуев И.А.</t>
  </si>
  <si>
    <t>110</t>
  </si>
  <si>
    <t>111</t>
  </si>
  <si>
    <t>Книги</t>
  </si>
  <si>
    <t>Баннер "Я помогаю полиции"</t>
  </si>
  <si>
    <t>Баннер "Дарите людям любовь"</t>
  </si>
  <si>
    <t>08.10.2018г.</t>
  </si>
  <si>
    <t>15.07.2019г.</t>
  </si>
  <si>
    <t>Договор передачи в муниципальную собственность</t>
  </si>
  <si>
    <t>постановление 71/1 от 15.07.2019</t>
  </si>
  <si>
    <t>Подраздел 4:  Акции акционерных обществ</t>
  </si>
  <si>
    <t>Наименование Акционерного общества-эмитента</t>
  </si>
  <si>
    <t xml:space="preserve">Государственный регистрационный номер
</t>
  </si>
  <si>
    <t>Кол-во акций, выпущенных акционерным обществом (с указанием кол-ва привилегированных акций), и размер доли в уставном капитале, принадлежащей муниципальному образованию, в процентах</t>
  </si>
  <si>
    <t>Номинальная стоимость акций</t>
  </si>
  <si>
    <t>Подраздел 5:  Доли (вклады) в уставной (складочный) капитал хозяйственных обществ и товариществ</t>
  </si>
  <si>
    <t xml:space="preserve">Наименование
хозяйственного общества,
товарищества
</t>
  </si>
  <si>
    <t>Государственный регистрационный номер</t>
  </si>
  <si>
    <t xml:space="preserve">Размер уставного (складочного) капитала хозяйственного общества,
товарищества и доли муниципального образования в уставном
(складочном) капитале в процентах
</t>
  </si>
  <si>
    <t>ВСЕГО по разделу</t>
  </si>
  <si>
    <t>Раздел 3. Сведения о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с.п. Учебное Прохладненского муниципального района иных юридических лицах, в которых с.п. Учебное Прохладненского муниципальныого района является учредителем (участником)</t>
  </si>
  <si>
    <t>Полное наименование  юридического лица</t>
  </si>
  <si>
    <t>Организационно-правовая форма юридического лица</t>
  </si>
  <si>
    <t xml:space="preserve">Адрес (местонахождение) </t>
  </si>
  <si>
    <t>Основной государственный регистрационный номер и дата государственной регистрации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</si>
  <si>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</si>
  <si>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Размер уставного фонда (для муниципальных унитарных предприятий) тыс. руб.</t>
  </si>
  <si>
    <t xml:space="preserve">Размер доли, принадлежащей муниципальному образованию в уставном (складочном) капитале, в процентах (для хозяйственных обществ и товариществ)
</t>
  </si>
  <si>
    <t>Балансовая стоимость основных средств (фондов) (для муниципальных учреждений и муниципальных унитарных предприятий) тыс. руб.</t>
  </si>
  <si>
    <t>Остаточная стоимость основных средств (фондов) (для муниципальных учреждений и муниципальных унитарных предприятий) тыс. руб.</t>
  </si>
  <si>
    <t>Среднесписочная численность работников (для муниципальных учреждений и муниципальных унитарных предприятий)</t>
  </si>
  <si>
    <t>3.1. муниципальные учреждения</t>
  </si>
  <si>
    <t>Муниципальное казенное учреждение культуры "Молодежный культурно-досуговый комплекс "</t>
  </si>
  <si>
    <t>учреждение</t>
  </si>
  <si>
    <t>КБР, Прохладненский район, с.п. Учебное, ул. Школьная, д.5</t>
  </si>
  <si>
    <t>3.2. муниципальные унитарные предприятия</t>
  </si>
  <si>
    <t>3.3. хозяйственные общества, товарищества</t>
  </si>
  <si>
    <t>07-АВ 171 435 от 25.02.2011г</t>
  </si>
  <si>
    <t>постановление главы администрации от 10.12.1997г №875</t>
  </si>
  <si>
    <t>Баннер многократного использования 3х2</t>
  </si>
  <si>
    <t>постановление МА ПМР от 26.03.2020 № 204, договор передачи от 26.03.2020, постановление от 01.04.2020 № 50</t>
  </si>
  <si>
    <t>ВСЕГО МК по разделу</t>
  </si>
  <si>
    <t>договор безвозмездной передачи им-ва ПМР в собственность с.п.Учебное от 10.09.2014 г. № 28; св-во о ГРП 07-АВ № 466946 от 01.11.2014 г.; договор социального найма с Меркуловым Г.Н.  № 02 от 28.05.2020 г.</t>
  </si>
  <si>
    <t>Звуковая карта внешняя</t>
  </si>
  <si>
    <t>Минидиск Soni -480</t>
  </si>
  <si>
    <t>усилитель оконечный</t>
  </si>
  <si>
    <t>сабвуфер</t>
  </si>
  <si>
    <t>сателитная система</t>
  </si>
  <si>
    <t>сафит светодиодный (прожектор)</t>
  </si>
  <si>
    <t xml:space="preserve">Графический эквалайзер NADYGEQ </t>
  </si>
  <si>
    <t xml:space="preserve">Пульт микшерный YAMAHA </t>
  </si>
  <si>
    <t>решение СМС ПМР от 06.05.2020 г. № 64/4, постановление МА с.п.Учебное ПМР от 29.05.2020 № 77/1, договор передачи от 28.05.2020</t>
  </si>
  <si>
    <t>112</t>
  </si>
  <si>
    <t>Дорожные знаки на территории с.Лесное (4 шт.)</t>
  </si>
  <si>
    <t>контракт №1 от 26.05.2020г., ИП Кочиев А.В.</t>
  </si>
  <si>
    <t>29.07.2016г.</t>
  </si>
  <si>
    <t>контракт №08 от 25.07.2016г., постановление от 29.07.2016 г. № 134</t>
  </si>
  <si>
    <t>07:04:2000000:178</t>
  </si>
  <si>
    <t>189781,73</t>
  </si>
  <si>
    <t>выписка из ЕГРН от 21.10.2020 г., постановление от 23.10.2020 г. № 118; договор социального найма Мельников Д.А. от 10.11.2015 г. № 05</t>
  </si>
  <si>
    <t>Двухкомнатная квартира</t>
  </si>
  <si>
    <t>07:04:2000000:179</t>
  </si>
  <si>
    <t>21.10.2020</t>
  </si>
  <si>
    <t>выписка из ЕГРН от 21.10.2020 г., постановление от 23.10.2020 г. № 118</t>
  </si>
  <si>
    <t>07:04:2000000:443</t>
  </si>
  <si>
    <t>215 044,05</t>
  </si>
  <si>
    <t>выписка из ЕГРН от 21.10.2020 года, договор соцнайма от 25.11.2009 г. Рожко А.В.</t>
  </si>
  <si>
    <t>выписка из ЕГРН от 28.12.2018 г., постановление от 15.01.2020 г. № 04/01</t>
  </si>
  <si>
    <t>выписка из ЕГРН от 28.12.2018 г.; постановление от 15.01.2020 года № 004/01; выписка из ЕГРН от 29.07.2020 г.</t>
  </si>
  <si>
    <t>системный гербицид "Граунд" - 5 литров</t>
  </si>
  <si>
    <t>решение СМС ПМР от 14.07.2020 № 81/1, постановление МА с.п.Учебное ПМР от 16.12.2020 г. № 134/1, договор передачи от 15.12.2020</t>
  </si>
  <si>
    <t>07:04:2000002:317</t>
  </si>
  <si>
    <t>217522,28</t>
  </si>
  <si>
    <t>07:04:2000002:318</t>
  </si>
  <si>
    <t>145720,81</t>
  </si>
  <si>
    <t>07:04:2000002:319</t>
  </si>
  <si>
    <t>215550,78</t>
  </si>
  <si>
    <t>Баннерное полотно наружной рекламы тематического содержания «Скажи терроризму НЕТ!», 2х1,1 м</t>
  </si>
  <si>
    <t>решение СМС ПМР от 30.12.2020 № 77/5, постановление МА с.п.Учебное ПМР от 04.02.2021 г. № 07/01, договор передачи от 04.02.2021 г.</t>
  </si>
  <si>
    <t>Баннерное полотно наружной рекламы тематического содержания «Я не пью и не курю, потому что жизнь люблю», 1,8х1,3 м</t>
  </si>
  <si>
    <t>решение СМС ПМР от 20.04.2021 № 82/4, постановление МА с.п.Учебное ПМР от 24.05.2021 г. № 47, договор передачи от 11.05.2021 г.</t>
  </si>
  <si>
    <t>КБР, Прохладненский р-н, с. Учебное, ул.Садовая, д.23, кв.2</t>
  </si>
  <si>
    <t>07:04:1800001:137</t>
  </si>
  <si>
    <t>64,2 кв.м.</t>
  </si>
  <si>
    <t>Глава местной администрации с.п. Учебное                                                                        Бегма А.П.</t>
  </si>
  <si>
    <t xml:space="preserve"> с.п.Учебное</t>
  </si>
  <si>
    <t xml:space="preserve">Флаг РФ
 с флажным карманом и древком, обработанными краями, 30х20 см., 2 шт.
</t>
  </si>
  <si>
    <t>решение СМС ПМР от 07.09.2021 № 88/4, постановление МА с.п.Учебное ПМР от 07.10.2021 г. № 101, договор передачи от 24.09.2021 г.</t>
  </si>
  <si>
    <t xml:space="preserve">Флаг КБР
 с флажным карманом и древком, обработанными краями, 30х20 см., 2 шт.
</t>
  </si>
  <si>
    <t xml:space="preserve">с.Лесное, ул.Ивановского, д.24, кв.1 </t>
  </si>
  <si>
    <t>07:04:2000002:329</t>
  </si>
  <si>
    <t>180063,76</t>
  </si>
  <si>
    <t>18.10.2021</t>
  </si>
  <si>
    <t>двухкомнатная квартра</t>
  </si>
  <si>
    <t xml:space="preserve">с.Лесное, ул.Ивановского, д.24, кв.2 </t>
  </si>
  <si>
    <t>постановление № 83 от 17.09.2021 г., выписка из ЕГРН от 13.09.2021 г., договор социального найма от 27.10.2021 г. № 03 с Хадуговой О.А.</t>
  </si>
  <si>
    <t>выписка из ЕГРН от 27.09.2021 года, договор социального найма от 29.11.2021 г. № 04 Шейко А.Н.</t>
  </si>
  <si>
    <t>квартира (двухкомнатная)</t>
  </si>
  <si>
    <t>08.12.2021</t>
  </si>
  <si>
    <t xml:space="preserve">с.Лесное, ул.Ивановского, д.17, кв.2 </t>
  </si>
  <si>
    <t xml:space="preserve">с.Лесное, ул.Ивановского, д.17, кв.4 </t>
  </si>
  <si>
    <t xml:space="preserve">с.Лесное, ул.Ивановского, д.17, кв.7 </t>
  </si>
  <si>
    <t>выписка из ЕГРН от 24.12.2020 года, постановление от 08.12.2021 г. № 137, договор соцнайма от 25.10.2017 г. № 01 Стягайло Е.В.</t>
  </si>
  <si>
    <t>квартира</t>
  </si>
  <si>
    <t>КБР,Прохладненский район, село Учебное, Микрорайон 1, д.1, кв.1</t>
  </si>
  <si>
    <t>07:04:1800002:422</t>
  </si>
  <si>
    <t>Реквизиты документов оснований возникновения права муниципальной собственности на недвижимое имущество</t>
  </si>
  <si>
    <t>Дата возникновения права муниципальной собственности на недвижимое имущество</t>
  </si>
  <si>
    <t>Реквизиты документов - оснований прекращения права муниципальной собственности на недвижимое имущество</t>
  </si>
  <si>
    <t>Дата прекращения права муниципальной собственности на недвижимое имущество</t>
  </si>
  <si>
    <t>аварийный дом</t>
  </si>
  <si>
    <t>постановление местной администрации с.п.Учебное от 27.01.2022 года № 04, выписка из ЕГРН от 27.01.2022 г., договор социального найма от 16.02.2022 г. № 02 с Бедновым А.В.</t>
  </si>
  <si>
    <t>Реквизиты документов-оснований возникновения права муниципальной собственности на движимое имущество</t>
  </si>
  <si>
    <t>Дата  возникновения права муниципальной собственности на движимое имущество</t>
  </si>
  <si>
    <t>Реквизиты документов-оснований прекращения права муниципальной собственности на движимое имущество</t>
  </si>
  <si>
    <t>Дата прекращения права муниципальной собственности на движимое имущество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</si>
  <si>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</t>
  </si>
  <si>
    <t>Сведения об установленных в отношении муниципального движимого имущества ограничениях (обременениях) с указанием основания и даты их прекращения</t>
  </si>
  <si>
    <t xml:space="preserve"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</si>
  <si>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прекращения</t>
  </si>
  <si>
    <t>Заместитель главы                                                                                                                   Зубенко Н.Г.</t>
  </si>
  <si>
    <t>договор аренды от 02.11.2015 г. № 1 с МП УК "Прохладненский водоканал"</t>
  </si>
  <si>
    <t>договор № 41-П от 10.06.2013 г., счёт-фактура 1868/1. постановление от 17.10.2019 г. № 106/3</t>
  </si>
  <si>
    <t>717908,00</t>
  </si>
  <si>
    <t>Генератор газовый</t>
  </si>
  <si>
    <t>в нерабочем состоянии</t>
  </si>
  <si>
    <t>рекламный баннер "Будь сильнее скажи нет!"</t>
  </si>
  <si>
    <t>решение СМС ПМР от 07.06.2022 № 16/2, постановление МА с.п.Учебное ПМР от 20.06.2022 г. № 68, договор передачи от 17.06.2022 г.</t>
  </si>
  <si>
    <t>пост. от 01.11.2022 № 105, договор  ответ.хранения с  МП УК "Прохладненский водоканал"от 02.11.2022 г.</t>
  </si>
  <si>
    <t>КБР,Прохладненский район, ж/д ст.Шарданово, ул.Индустриальная, д.12, кв.8</t>
  </si>
  <si>
    <t>07:10:0000000:15709</t>
  </si>
  <si>
    <t>постановление местной администрации с.п.Учебное от 08.02.2023 года № 15, выписка из ЕГРН от 07.02.2023 г., запись регистрации 07:10:0000000:15709-07/028/2023-2</t>
  </si>
  <si>
    <t>Земельный участок №3 (00БУ-000001)</t>
  </si>
  <si>
    <t>КБР, Прохладненский р-н, с.Лесное, ул.Свободы, д.42/1</t>
  </si>
  <si>
    <t>07:04:2000001:339</t>
  </si>
  <si>
    <t>514+/-8</t>
  </si>
  <si>
    <t>баннерное полотно наружной рекламы, 2,0х2,5 м.</t>
  </si>
  <si>
    <t>решение СМС ПМР от 29.12.2022 № 27/4, постановление МА с.п.Учебное ПМР от 01.02.2023 г. № 11, договор передачи от 27.01.2023 г.</t>
  </si>
  <si>
    <t>Опрыскиватель гидравлический Ларко ОГ-16</t>
  </si>
  <si>
    <t>Триммер бензиновый для кошения ножом/леской FAVOURIT FBT -56</t>
  </si>
  <si>
    <t>113</t>
  </si>
  <si>
    <t>114</t>
  </si>
  <si>
    <t>решение СМС ПМР от 29.12.2022 № 27/4, постановление МА с.п.Учебное ПМР от 01.02.2023 г. № 11, договор передачи от 27.01.2023 г.; постановление от 14.04.2023 г. № 36</t>
  </si>
  <si>
    <t>Земельный участок №3 (00БУ-000002)</t>
  </si>
  <si>
    <t>КБР, Прохладненский р-н, с.Учебное, ул.Школьная, д.5</t>
  </si>
  <si>
    <t>07:04:1800002:435</t>
  </si>
  <si>
    <t>44 201, 07</t>
  </si>
  <si>
    <t>выписка из ЕГРН от 21.02.2023 г.(запись регистрации 07:04:2000001:339-07/034/2022-1; постановление от 28.02.2023 г. № 20</t>
  </si>
  <si>
    <t>выписка из ЕГРН от 29.06.2023 г.(запись регистрации № 07:04:1800002:435-07/034/2023-1 от 27.06.2023 года),  постановление от 29.06.2023 г. № 74</t>
  </si>
  <si>
    <t>контейнеры для раздельного накопления ТКО</t>
  </si>
  <si>
    <t>604 744, 20</t>
  </si>
  <si>
    <t>решение СМС ПМР от 06.06.2023 № 32/6, постановление МА с.п.Учебное ПМР от 20.06.2023 г. № 72/1, договор передачи от 19.06.2023 г.</t>
  </si>
  <si>
    <t>115</t>
  </si>
  <si>
    <t>грабли садовые с деревянным черенком</t>
  </si>
  <si>
    <t>вилы сельскохозяйственные с деревянным черенком</t>
  </si>
  <si>
    <t>116</t>
  </si>
  <si>
    <t>решение СМС ПМР от 22.09.2023 № 38/4, постановление МА с.п.Учебное ПМР от 01.11.2023 № 130, договор передачи от 05.10.2023 г.</t>
  </si>
  <si>
    <t>117</t>
  </si>
  <si>
    <t>15.11.2023 г.</t>
  </si>
  <si>
    <t>передано в оперативное управление МКУК МКДК с.п.Учебного" постановление от 07.11.2023 года № 132, запись регистрации 07:04:18000002:213-07/034/2023-1 от 15.11.2023 г.</t>
  </si>
  <si>
    <t>передано в оперативное управление МКУК МКДК с.п.Учебного" постановление от 07.11.2023 года № 132, запись регистрации 07:04:2000002:53-07/034/2023-1 от 15.11.2023 года</t>
  </si>
  <si>
    <t>КБР,гПрохладненский район, с.Учебное, ул.Микрорайон 1, д.18, пом.7</t>
  </si>
  <si>
    <t>07:04:1800000:147</t>
  </si>
  <si>
    <t>постановление местной администрации с.п.Учебное от 29.11.2023 года № 145, договор мены от 17.11.2023 г. № 02, выписка из ЕГРН от 29.11.2023 г., запись регистрации 07:04:1800000:147-07/028/2023-2</t>
  </si>
  <si>
    <t>КБР, Прохладненский район, с.Учебное, ул.Школьная, д.15/1, кв.1</t>
  </si>
  <si>
    <t>07:04:1800002:448</t>
  </si>
  <si>
    <t>постановление местной администрации с.п.Учебное от 11.01.2024 года № 05, выписка из ЕГРН от 28.12.2023 г., запись регистрации 07:04:1800002:448-07/034/2023-3;  договор соц.найма с Сельмурзаевой А.</t>
  </si>
  <si>
    <t>по программе "Переселение граждан из ветхого и аварийного жилья в 2023 г."</t>
  </si>
  <si>
    <t>КБР, Прохладненский район, с.Учебное, ул.Школьная, д.15/1, кв.2</t>
  </si>
  <si>
    <t>07:04:1800002:449</t>
  </si>
  <si>
    <t>постановление местной администрации с.п.Учебное от 11.01.2024 года № 05, выписка из ЕГРН от 28.12.2023 г., запись регистрации 07:04:1800002:449-07/034/2023-3;  договор мены с Джавадовой С.В.</t>
  </si>
  <si>
    <t>48</t>
  </si>
  <si>
    <t>КБР, Прохладненский район, с.Учебное, ул.Школьная, д.15/1, кв.3</t>
  </si>
  <si>
    <t>07:04:1800002:450</t>
  </si>
  <si>
    <t>постановление местной администрации с.п.Учебное от 11.01.2024 года № 05, выписка из ЕГРН от 28.12.2023 г., запись регистрации 07:04:1800002:450-07/034/2023-3;  договор социального найма с Шабельник Н.В.</t>
  </si>
  <si>
    <t>КБР, Прохладненский район, с.Учебное, ул.Школьная, д.15/1, кв.4</t>
  </si>
  <si>
    <t>07:04:1800002:454</t>
  </si>
  <si>
    <t>постановление местной администрации с.п.Учебное от 11.01.2024 года № 05, выписка из ЕГРН от 28.12.2023 г., запись регистрации 07:04:1800002:454-07/034/2023-3;  договор социального найма с Дашкаевой А.Х.</t>
  </si>
  <si>
    <t>КБР, Прохладненский район, с.Учебное, ул.Школьная, д.15/1, кв.5</t>
  </si>
  <si>
    <t>07:04:1800002:455</t>
  </si>
  <si>
    <t>постановление местной администрации с.п.Учебное от 11.01.2024 года № 05, выписка из ЕГРН от 28.12.2023 г., запись регистрации 07:04:1800002:455-07/034/2023-3;  договор социального найма с Егибековой К.С.</t>
  </si>
  <si>
    <t>КБР, Прохладненский район, с.Учебное, ул.Школьная, д.15/1, кв.6</t>
  </si>
  <si>
    <t>07:04:1800002:444</t>
  </si>
  <si>
    <t>постановление местной администрации с.п.Учебное от 11.01.2024 года № 05, выписка из ЕГРН от 28.12.2023 г., запись регистрации 07:04:1800002:444-07/034/2023-3;  договор мены с Фирсовой О.В.</t>
  </si>
  <si>
    <t>КБР, Прохладненский район, с.Учебное, ул.Школьная, д.15/1, кв.7</t>
  </si>
  <si>
    <t>07:04:1800002:453</t>
  </si>
  <si>
    <t>постановление местной администрации с.п.Учебное от 11.01.2024 года № 05, выписка из ЕГРН от 28.12.2023 г., запись регистрации 07:04:1800002:453-07/034/2023-3;  договор социального найма с Шестаковой С.Н.</t>
  </si>
  <si>
    <t>КБР, Прохладненский район, с.Учебное, ул.Школьная, д.15/1, кв.8</t>
  </si>
  <si>
    <t>07:04:1800002:451</t>
  </si>
  <si>
    <t>постановление местной администрации с.п.Учебное от 11.01.2024 года № 05, выписка из ЕГРН от 28.12.2023 г., запись регистрации 07:04:1800002:451-07/034/2023-3;  договор социального найма с Колодко О.А.</t>
  </si>
  <si>
    <t>КБР, Прохладненский район, с.Учебное, ул.Школьная, д.15/1, кв.9</t>
  </si>
  <si>
    <t>07:04:1800002:452</t>
  </si>
  <si>
    <t>постановление местной администрации с.п.Учебное от 11.01.2024 года № 05, выписка из ЕГРН от 28.12.2023 г., запись регистрации 07:04:1800002:452-07/034/2023-3;  договор мены с Гайрбековым С.А.</t>
  </si>
  <si>
    <t>КБР, Прохладненский район, с.Учебное, ул.Школьная, д.15/1, кв.10</t>
  </si>
  <si>
    <t>07:04:1800002:447</t>
  </si>
  <si>
    <t>КБР, Прохладненский район, с.Учебное, ул.Школьная, д.15/1, кв.11</t>
  </si>
  <si>
    <t>07:04:1800002:445</t>
  </si>
  <si>
    <t>постановление местной администрации с.п.Учебное от 11.01.2024 года № 05, выписка из ЕГРН от 28.12.2023 г., запись регистрации 07:04:1800002:445-07/034/2023-3;  договор социального найма с Пономарёвой Л.М.</t>
  </si>
  <si>
    <t>постановление местной администрации с.п.Учебное от 11.01.2024 года № 05, выписка из ЕГРН от 28.12.2023 г., запись регистрации 07:04:1800002:447-07/034/2023-3;  договор социального найма с Черемисиной В.К.</t>
  </si>
  <si>
    <t>07:04:1800002:446</t>
  </si>
  <si>
    <t>постановление местной администрации с.п.Учебное от 11.01.2024 года № 05, выписка из ЕГРН от 28.12.2023 г., запись регистрации 07:04:1800002:447-07/034/2023-3;  договор социального найма с Афанасьевой З.Н.</t>
  </si>
  <si>
    <t>КБР, Прохладненский район, с.Учебное, ул.Школьная, д.15/1, кв.12</t>
  </si>
  <si>
    <t>КБР, Прохладненский район, с.с.Лесное, ул.Ивановского, д.26/1, кв.2</t>
  </si>
  <si>
    <t>07:04:2000002:348</t>
  </si>
  <si>
    <t xml:space="preserve">постановление местной администрации с.п.Учебное от 11.01.2024 года № 04, выписка из ЕГРН от 29.12.2023 г., запись регистрации 07:04:2000002:348-07/034/2023-3 г.;  договор социального найма с Мельниковым Д.А. </t>
  </si>
  <si>
    <t xml:space="preserve">Земельный участок </t>
  </si>
  <si>
    <t>КБР, Прохладненский р-н, с.Лесное, ул.Ивановского, д.13</t>
  </si>
  <si>
    <t>07:04:2000002:345</t>
  </si>
  <si>
    <t>3762 +/-21</t>
  </si>
  <si>
    <t>выписка из ЕГРН 07:04:2000002:345-07/034/2023-1 от 14.12.2023 года, постановление от 11.01.2024 г. № 03</t>
  </si>
  <si>
    <t xml:space="preserve"> с.п. Учебное</t>
  </si>
  <si>
    <t>выписка из ЕГРН от 23.12.2020 года, постановление от 08.12.2021 года № 137, договор соцнайма от 09.07.2021 г. № 01  Дыренков М.В. (расторгнут 29.03.2024 г. в связи со смертью)</t>
  </si>
  <si>
    <t>отнесено к маневренному жилому фонду, пост. от 07.05.2024 г. № 41</t>
  </si>
  <si>
    <t>КБР, Прохладненский район, с.с.Лесное, ул.Ивановского, д.15, кв.2</t>
  </si>
  <si>
    <t>07:04:2000000:176</t>
  </si>
  <si>
    <t>постановление местной администрации с.п.Учебное от 13.06.2024 года № 49, выписка из ЕГРН от 11.06.2024 г., запись регистрации  от 11.06.2024 года № 07:04:2000000:176-07/034/2024-7.;  договор мены с Фирсовой В.Н. № 7 от 29.12.2023 г.</t>
  </si>
  <si>
    <t>КБР, Прохладненский район, с.с.Лесное, ул.Ивановского, д.15, кв.1</t>
  </si>
  <si>
    <t>07:04:2000000:175</t>
  </si>
  <si>
    <t>постановление местной администрации с.п.Учебное от 18.06.2024 года № 51, выписка из ЕГРН от 15.06.2024 г., запись регистрации  от 15.06.2024 года № 07:04:2000000:175-07/034/2024-4.;  договор мены с Дырдиным А.В. № 8 от 29.12.2023 г.</t>
  </si>
  <si>
    <t>передано в оперативное управление МКУК "МКДК с.п.Учебного", пост. № 140 от 25.12.2020 г.</t>
  </si>
  <si>
    <t>Водонапорная башня2010 г.в.</t>
  </si>
  <si>
    <t>07:04:1800002:271</t>
  </si>
  <si>
    <t>50 куб.м.</t>
  </si>
  <si>
    <t>КБР, Прохладненский район, с.с.Лесное, ул.Ивановского, д.15, кв.5</t>
  </si>
  <si>
    <t>07:04:2000000:174</t>
  </si>
  <si>
    <t>постановление местной администрации с.п.Учебное от 05.07.2024 года № 54,  запись регистрации от 04.07.2024 года № 07:04:2000000:174-07/034/2024-5;  договор мены с Петровой Т.Г. № 4 от 29.12.2023 г.</t>
  </si>
  <si>
    <t>118</t>
  </si>
  <si>
    <t>Принтер Canon i-Sensys MF 3010</t>
  </si>
  <si>
    <t>договор от 15.05.2024 г. № 4 ИП Рукосуев И.А.</t>
  </si>
  <si>
    <t>Дорога гравийная подъезд к ферме (пер.Парковый)</t>
  </si>
  <si>
    <t>07:04:2000001:342</t>
  </si>
  <si>
    <t>144,0 м.</t>
  </si>
  <si>
    <t>01.08.2024 г.</t>
  </si>
  <si>
    <r>
      <t>постановление от 01.08.2024 года  № 67,</t>
    </r>
    <r>
      <rPr>
        <i/>
        <sz val="11"/>
        <color indexed="8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204"/>
      </rPr>
      <t>выписка из ЕГРН от 30.07.2024 года (запись регистрации 07:04:2000001:342-07/034/2024-1 от 30.07.2024 года)</t>
    </r>
  </si>
  <si>
    <t>КБР, Прохладненский район, с.с.Лесное, ул.Ивановского, д.15, кв.7</t>
  </si>
  <si>
    <t>07:04:2000000:180</t>
  </si>
  <si>
    <t>186 369, 67</t>
  </si>
  <si>
    <t>постановление местной администрации с.п.Учебное от 26.08.2024 года № 74, запись регистрации от 20.08.2024 года № 07:04:2000000:180-07/028/2024-8;  договор мены с Меркуловой Ю.Г. № 06 от 13.08.2024 г.</t>
  </si>
  <si>
    <t>книги 202 ед.</t>
  </si>
  <si>
    <t xml:space="preserve"> постановление МА с.п.Учебное ПМР от 22.07.2024 г. № 60, договор передачи от 19.07.2024 г.</t>
  </si>
  <si>
    <t>24/1-202</t>
  </si>
  <si>
    <t xml:space="preserve">опрыскиватель навесной </t>
  </si>
  <si>
    <t xml:space="preserve"> постановление МА с.п.Учебное ПМР от 20.08.2024 г. № 70/1, договор передачи от 19.08.2024 г.</t>
  </si>
  <si>
    <t>водоём, водопропускная труба со шлюзом. длина 20,0м, d=0,60</t>
  </si>
  <si>
    <t>КБР, Прохладненский р-н, в границах земель муниципального образования с.п.Учебное</t>
  </si>
  <si>
    <t>120846 м.</t>
  </si>
  <si>
    <t>9 638 569, 05</t>
  </si>
  <si>
    <r>
      <t>постановление от 11.01.2024 года  № 03/1,</t>
    </r>
    <r>
      <rPr>
        <i/>
        <sz val="11"/>
        <color indexed="8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204"/>
      </rPr>
      <t>выписка из ЕГРН от 10.01.2024 года (запись регистрации № 07-07/005-07/005/059/2016-33/1 от 23.05.2016 года)</t>
    </r>
  </si>
  <si>
    <t>водопропускная труба со шлюзом, протяжённость – 20 м., глубина - 1,8 м., объём – 2 куб. м.</t>
  </si>
  <si>
    <t>КБР, Прохладненский р-н,  с.Учебное</t>
  </si>
  <si>
    <t>07:04:5600000:1137</t>
  </si>
  <si>
    <t>20 м</t>
  </si>
  <si>
    <r>
      <t>постановление от 11.01.2024 года  № 03/1,</t>
    </r>
    <r>
      <rPr>
        <i/>
        <sz val="11"/>
        <color indexed="8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204"/>
      </rPr>
      <t>выписка из ЕГРН от 10.01.2024 года (запись регистрации № 07-07/005-07/005/059/2016-459/1 от 17.08.2016 года)</t>
    </r>
  </si>
  <si>
    <t>перелано в безвозмездное пользование МКУК "МКДК с.п.Учебного", пост. № 78 от 19.09.2024 года.</t>
  </si>
  <si>
    <t>КБР, Прохладненский район, с.с.Лесное, ул.Ивановского, д.15, кв.8</t>
  </si>
  <si>
    <t>07:04:2000000:181</t>
  </si>
  <si>
    <t>163 073, 46</t>
  </si>
  <si>
    <t>постановление местной администрации с.п.Учебное от 07.10.2024 года № 84, запись регистрации от 04.10.2024 года № 07:04:2000000:181-07/028/2024-8;  договор мены с Литовченко Т.Я. от 29.12.2023 г. № 09</t>
  </si>
  <si>
    <t>выписка из ЕГРН от 23.12.2020 года, постановление от 08.12.2021 г. № 137, договор соцнайма от 12.12.2012 г. Краснопёров Н.Г. (договор соц. найма расторгнут в связи со смертью, пост. от 13.11.2024 г. № 116)</t>
  </si>
  <si>
    <t>Дорога ж/д ст.Шарданово</t>
  </si>
  <si>
    <t>КБР, Прохладненский р-н, ж/д ст.Шарданово</t>
  </si>
  <si>
    <t>07:04:4800000:507</t>
  </si>
  <si>
    <t>1737 м</t>
  </si>
  <si>
    <t>выписка из ЕГРН от 22.11.2024 года (запись регистрации от 22.11.2024 года № 07:04:4800000:507), решение ПРСуда от 07.10.2024 г., постановление от 25.11.2024 г. № 126</t>
  </si>
  <si>
    <t>22.11.2024 г.</t>
  </si>
  <si>
    <t>жилой дом блокированной застройки</t>
  </si>
  <si>
    <t>КБР, Прохладненский район,с.Учебное, Микрорайон 1, д.1А/1</t>
  </si>
  <si>
    <t>07:04:1800002:462</t>
  </si>
  <si>
    <t>постановление местной администрации с.п.Учебное от 23.12.2024 года № 148, запись регистрации от 19.12.2024 года № 07:04:1800002:462-07/034/2024-3</t>
  </si>
  <si>
    <t>КБР, Прохладненский район,с.Учебное, Микрорайон 1, д.1А/2</t>
  </si>
  <si>
    <t>07:04:1800002:463</t>
  </si>
  <si>
    <t>постановление местной администрации с.п.Учебное от 23.12.2024 года № 148, запись регистрации от 19.12.2024 года № 07:04:1800002:463-07/034/2024-3</t>
  </si>
  <si>
    <t>КБР, Прохладненский район,с.Учебное, Микрорайон 1, д.2А/2</t>
  </si>
  <si>
    <t>07:04:1800002:464</t>
  </si>
  <si>
    <t>постановление местной администрации с.п.Учебное от 23.12.2024 года № 148, запись регистрации от 19.12.2024 года № 07:04:1800002:464-07/034/2024-3</t>
  </si>
  <si>
    <t>КБР, Прохладненский район,с.Учебное, Микрорайон 1, д.2А/1</t>
  </si>
  <si>
    <t>07:04:1800002:466</t>
  </si>
  <si>
    <t>постановление местной администрации с.п.Учебное от 23.12.2024 года № 148, запись регистрации от 19.12.2024 года № 07:04:1800002:466-07/034/2024-3</t>
  </si>
  <si>
    <t>КБР, Прохладненский район,с.Учебное, Микрорайон 1, д.34/1</t>
  </si>
  <si>
    <t>07:04:1800002:465</t>
  </si>
  <si>
    <t>постановление местной администрации с.п.Учебное от 23.12.2024 года № 148, запись регистрации от 19.12.2024 года № 07:04:1800002:465-07/034/2024-3</t>
  </si>
  <si>
    <t>КБР, Прохладненский район,с.Учебное, Микрорайон 1, д.34/2</t>
  </si>
  <si>
    <t>07:04:1800002:467</t>
  </si>
  <si>
    <t>постановление местной администрации с.п.Учебное от 23.12.2024 года № 148, запись регистрации от 19.12.2024 года № 07:04:1800002:467-07/034/2024-3</t>
  </si>
  <si>
    <t>КБР, Прохладненский район,с.Учебное, Микрорайон 1, д.34/3</t>
  </si>
  <si>
    <t>07:04:1800002:468</t>
  </si>
  <si>
    <t>постановление местной администрации с.п.Учебное от 23.12.2024 года № 148, запись регистрации от 19.12.2024 года № 07:04:1800002:468-07/034/2024-3</t>
  </si>
  <si>
    <t>по программе "Переселение граждан из ветхого и аварийного жилья в 2024 г."</t>
  </si>
  <si>
    <t>Водопроводная сеть, 2007г.</t>
  </si>
  <si>
    <t>4458 м</t>
  </si>
  <si>
    <t>8385 м</t>
  </si>
  <si>
    <t>Канализационная сеть  1964 г.</t>
  </si>
  <si>
    <t>преобразователь INNOVERT ISD113M43E mini PLUS, выходной ток 24 (11,0 кВтx380В)- 1 шт.</t>
  </si>
  <si>
    <t>44100,00</t>
  </si>
  <si>
    <t>26.12.2024</t>
  </si>
  <si>
    <t>Решение СМС с.п.Учебное от 08.10.2024 г. № 63/1, решение СМС ПМР от 09.12.2024 г. № 61/4, пост. от 26.12.2024 г. № 156, договор передачи от 26.12.2024 г. № б/н</t>
  </si>
  <si>
    <t xml:space="preserve">РАЗДЕЛ II: Сведения о муниципальном ДВИЖИМОМ ИМУЩЕСТВЕ по состоянию на "01" января 2025 года </t>
  </si>
  <si>
    <t>РЕЕСТР муниципального имущества с.п.Учебное Прохладненского муниципального района КБР по состоянию на "01" января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</si>
</sst>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0;[Red]0.00"/>
  </numFmts>
  <fonts count="2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indexed="63"/>
      <name val="Times New Roman"/>
      <family val="1"/>
      <charset val="204"/>
    </font>
    <font>
      <sz val="8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6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>
      <alignment horizontal="left"/>
    </xf>
  </cellStyleXfs>
  <cellXfs count="246">
    <xf numFmtId="0" fontId="0" fillId="0" borderId="0" xfId="0"/>
    <xf numFmtId="0" fontId="0" fillId="0" borderId="1" xfId="0" applyBorder="1"/>
    <xf numFmtId="0" fontId="1" fillId="0" borderId="0" xfId="0" applyFont="1"/>
    <xf numFmtId="49" fontId="3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2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top" wrapText="1"/>
    </xf>
    <xf numFmtId="2" fontId="7" fillId="0" borderId="5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 applyProtection="1">
      <alignment horizontal="center" vertical="top" wrapText="1"/>
      <protection locked="0"/>
    </xf>
    <xf numFmtId="2" fontId="13" fillId="0" borderId="1" xfId="0" applyNumberFormat="1" applyFont="1" applyBorder="1" applyAlignment="1">
      <alignment horizontal="center" vertical="top" wrapText="1"/>
    </xf>
    <xf numFmtId="2" fontId="8" fillId="0" borderId="1" xfId="0" applyNumberFormat="1" applyFont="1" applyBorder="1" applyAlignment="1" applyProtection="1">
      <alignment horizontal="center" vertical="top" wrapText="1"/>
      <protection locked="0"/>
    </xf>
    <xf numFmtId="2" fontId="8" fillId="0" borderId="1" xfId="0" applyNumberFormat="1" applyFont="1" applyBorder="1" applyAlignment="1" applyProtection="1">
      <alignment horizontal="center" vertical="top" wrapText="1"/>
    </xf>
    <xf numFmtId="4" fontId="14" fillId="0" borderId="1" xfId="0" applyNumberFormat="1" applyFont="1" applyBorder="1" applyAlignment="1">
      <alignment horizontal="center" vertical="center" wrapText="1"/>
    </xf>
    <xf numFmtId="0" fontId="0" fillId="0" borderId="10" xfId="0" applyBorder="1"/>
    <xf numFmtId="0" fontId="10" fillId="0" borderId="1" xfId="0" applyFont="1" applyBorder="1" applyAlignment="1">
      <alignment horizontal="center" vertical="top" wrapText="1"/>
    </xf>
    <xf numFmtId="0" fontId="19" fillId="0" borderId="1" xfId="0" applyFont="1" applyBorder="1"/>
    <xf numFmtId="0" fontId="19" fillId="0" borderId="0" xfId="0" applyFont="1" applyAlignment="1">
      <alignment vertical="top" wrapText="1"/>
    </xf>
    <xf numFmtId="0" fontId="19" fillId="0" borderId="1" xfId="0" applyFont="1" applyBorder="1" applyAlignment="1">
      <alignment vertical="top" wrapText="1"/>
    </xf>
    <xf numFmtId="1" fontId="20" fillId="0" borderId="0" xfId="0" applyNumberFormat="1" applyFont="1" applyAlignment="1">
      <alignment vertical="top" wrapText="1"/>
    </xf>
    <xf numFmtId="0" fontId="20" fillId="0" borderId="0" xfId="0" applyFont="1"/>
    <xf numFmtId="1" fontId="19" fillId="0" borderId="1" xfId="0" applyNumberFormat="1" applyFont="1" applyBorder="1" applyAlignment="1">
      <alignment horizontal="left" vertical="top" wrapText="1"/>
    </xf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/>
    </xf>
    <xf numFmtId="0" fontId="0" fillId="0" borderId="0" xfId="0" applyBorder="1"/>
    <xf numFmtId="49" fontId="8" fillId="0" borderId="7" xfId="0" applyNumberFormat="1" applyFont="1" applyBorder="1" applyAlignment="1">
      <alignment horizontal="center" vertical="top" wrapText="1"/>
    </xf>
    <xf numFmtId="2" fontId="8" fillId="0" borderId="7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0" xfId="0" applyFill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0" fillId="0" borderId="0" xfId="0" applyFill="1"/>
    <xf numFmtId="49" fontId="8" fillId="0" borderId="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21" fillId="0" borderId="0" xfId="0" applyFont="1"/>
    <xf numFmtId="49" fontId="21" fillId="0" borderId="1" xfId="0" applyNumberFormat="1" applyFont="1" applyBorder="1" applyAlignment="1">
      <alignment horizontal="center" vertical="top"/>
    </xf>
    <xf numFmtId="49" fontId="21" fillId="0" borderId="1" xfId="0" applyNumberFormat="1" applyFont="1" applyBorder="1" applyAlignment="1">
      <alignment horizontal="center" vertical="top" wrapText="1"/>
    </xf>
    <xf numFmtId="49" fontId="22" fillId="0" borderId="1" xfId="0" applyNumberFormat="1" applyFont="1" applyBorder="1" applyAlignment="1">
      <alignment horizontal="center" vertical="top"/>
    </xf>
    <xf numFmtId="49" fontId="22" fillId="0" borderId="1" xfId="0" applyNumberFormat="1" applyFont="1" applyBorder="1" applyAlignment="1">
      <alignment horizontal="center" vertical="top" wrapText="1"/>
    </xf>
    <xf numFmtId="49" fontId="22" fillId="0" borderId="1" xfId="0" applyNumberFormat="1" applyFont="1" applyFill="1" applyBorder="1" applyAlignment="1">
      <alignment horizontal="center" vertical="top" wrapText="1"/>
    </xf>
    <xf numFmtId="0" fontId="22" fillId="0" borderId="0" xfId="0" applyFont="1" applyFill="1"/>
    <xf numFmtId="49" fontId="21" fillId="0" borderId="1" xfId="0" applyNumberFormat="1" applyFont="1" applyFill="1" applyBorder="1" applyAlignment="1">
      <alignment horizontal="center" vertical="top" wrapText="1"/>
    </xf>
    <xf numFmtId="0" fontId="21" fillId="0" borderId="0" xfId="0" applyFont="1" applyFill="1"/>
    <xf numFmtId="0" fontId="21" fillId="3" borderId="0" xfId="0" applyFont="1" applyFill="1"/>
    <xf numFmtId="49" fontId="23" fillId="0" borderId="1" xfId="0" applyNumberFormat="1" applyFont="1" applyFill="1" applyBorder="1" applyAlignment="1">
      <alignment horizontal="center" vertical="top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center" vertical="center"/>
    </xf>
    <xf numFmtId="14" fontId="23" fillId="0" borderId="2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 wrapText="1"/>
    </xf>
    <xf numFmtId="14" fontId="17" fillId="0" borderId="2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2" fontId="24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4" fontId="24" fillId="0" borderId="1" xfId="0" applyNumberFormat="1" applyFont="1" applyBorder="1" applyAlignment="1">
      <alignment horizontal="center" vertical="center"/>
    </xf>
    <xf numFmtId="2" fontId="24" fillId="0" borderId="1" xfId="0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top" wrapText="1"/>
    </xf>
    <xf numFmtId="4" fontId="25" fillId="0" borderId="1" xfId="0" applyNumberFormat="1" applyFont="1" applyBorder="1" applyAlignment="1">
      <alignment horizontal="center" vertical="top" wrapText="1"/>
    </xf>
    <xf numFmtId="2" fontId="25" fillId="0" borderId="1" xfId="0" applyNumberFormat="1" applyFont="1" applyBorder="1" applyAlignment="1">
      <alignment horizontal="center" vertical="top" wrapText="1"/>
    </xf>
    <xf numFmtId="4" fontId="17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4" fontId="24" fillId="0" borderId="1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" fontId="17" fillId="2" borderId="1" xfId="0" applyNumberFormat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top" wrapText="1"/>
    </xf>
    <xf numFmtId="0" fontId="21" fillId="2" borderId="0" xfId="0" applyFont="1" applyFill="1"/>
    <xf numFmtId="4" fontId="17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2" fontId="24" fillId="2" borderId="1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top" wrapText="1"/>
    </xf>
    <xf numFmtId="49" fontId="26" fillId="0" borderId="1" xfId="0" applyNumberFormat="1" applyFont="1" applyBorder="1" applyAlignment="1">
      <alignment horizontal="center" vertical="top" wrapText="1"/>
    </xf>
    <xf numFmtId="2" fontId="26" fillId="0" borderId="1" xfId="0" applyNumberFormat="1" applyFont="1" applyBorder="1" applyAlignment="1">
      <alignment horizontal="center" vertical="top" wrapText="1"/>
    </xf>
    <xf numFmtId="4" fontId="17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22" fillId="4" borderId="1" xfId="0" applyNumberFormat="1" applyFont="1" applyFill="1" applyBorder="1" applyAlignment="1">
      <alignment horizontal="center" vertical="top" wrapText="1"/>
    </xf>
    <xf numFmtId="49" fontId="21" fillId="4" borderId="1" xfId="0" applyNumberFormat="1" applyFont="1" applyFill="1" applyBorder="1" applyAlignment="1">
      <alignment horizontal="center" vertical="top" wrapText="1"/>
    </xf>
    <xf numFmtId="0" fontId="21" fillId="4" borderId="0" xfId="0" applyFont="1" applyFill="1"/>
    <xf numFmtId="49" fontId="21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49" fontId="21" fillId="3" borderId="1" xfId="0" applyNumberFormat="1" applyFont="1" applyFill="1" applyBorder="1" applyAlignment="1">
      <alignment horizontal="center" vertical="top" wrapText="1"/>
    </xf>
    <xf numFmtId="49" fontId="21" fillId="5" borderId="1" xfId="0" applyNumberFormat="1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4" fontId="22" fillId="5" borderId="1" xfId="0" applyNumberFormat="1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left" vertical="center" wrapText="1"/>
    </xf>
    <xf numFmtId="14" fontId="17" fillId="5" borderId="2" xfId="0" applyNumberFormat="1" applyFont="1" applyFill="1" applyBorder="1" applyAlignment="1">
      <alignment horizontal="center" vertical="center" wrapText="1"/>
    </xf>
    <xf numFmtId="49" fontId="21" fillId="5" borderId="1" xfId="0" applyNumberFormat="1" applyFont="1" applyFill="1" applyBorder="1" applyAlignment="1">
      <alignment horizontal="center" vertical="top" wrapText="1"/>
    </xf>
    <xf numFmtId="0" fontId="21" fillId="5" borderId="0" xfId="0" applyFont="1" applyFill="1"/>
    <xf numFmtId="49" fontId="21" fillId="6" borderId="1" xfId="0" applyNumberFormat="1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center" wrapText="1"/>
    </xf>
    <xf numFmtId="4" fontId="17" fillId="6" borderId="1" xfId="0" applyNumberFormat="1" applyFont="1" applyFill="1" applyBorder="1" applyAlignment="1">
      <alignment horizontal="center" vertical="center" wrapText="1"/>
    </xf>
    <xf numFmtId="2" fontId="17" fillId="6" borderId="1" xfId="0" applyNumberFormat="1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left" vertical="center" wrapText="1"/>
    </xf>
    <xf numFmtId="14" fontId="17" fillId="6" borderId="1" xfId="0" applyNumberFormat="1" applyFont="1" applyFill="1" applyBorder="1" applyAlignment="1">
      <alignment horizontal="center" vertical="center" wrapText="1"/>
    </xf>
    <xf numFmtId="49" fontId="21" fillId="6" borderId="1" xfId="0" applyNumberFormat="1" applyFont="1" applyFill="1" applyBorder="1" applyAlignment="1">
      <alignment horizontal="center" vertical="top" wrapText="1"/>
    </xf>
    <xf numFmtId="0" fontId="21" fillId="6" borderId="0" xfId="0" applyFont="1" applyFill="1"/>
    <xf numFmtId="49" fontId="4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center" vertical="top" wrapText="1"/>
    </xf>
    <xf numFmtId="2" fontId="4" fillId="3" borderId="1" xfId="0" applyNumberFormat="1" applyFont="1" applyFill="1" applyBorder="1" applyAlignment="1">
      <alignment horizontal="center" vertical="top" wrapText="1"/>
    </xf>
    <xf numFmtId="0" fontId="0" fillId="3" borderId="0" xfId="0" applyFill="1"/>
    <xf numFmtId="49" fontId="22" fillId="5" borderId="1" xfId="0" applyNumberFormat="1" applyFont="1" applyFill="1" applyBorder="1" applyAlignment="1">
      <alignment horizontal="center" vertical="top" wrapText="1"/>
    </xf>
    <xf numFmtId="0" fontId="17" fillId="3" borderId="5" xfId="0" applyFont="1" applyFill="1" applyBorder="1" applyAlignment="1">
      <alignment horizontal="center" vertical="center" wrapText="1"/>
    </xf>
    <xf numFmtId="4" fontId="17" fillId="3" borderId="5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5" fillId="0" borderId="2" xfId="0" applyNumberFormat="1" applyFont="1" applyBorder="1" applyAlignment="1">
      <alignment horizontal="center" vertical="top" wrapText="1"/>
    </xf>
    <xf numFmtId="49" fontId="21" fillId="0" borderId="3" xfId="0" applyNumberFormat="1" applyFont="1" applyBorder="1" applyAlignment="1">
      <alignment horizontal="center" vertical="top" wrapText="1"/>
    </xf>
    <xf numFmtId="49" fontId="21" fillId="0" borderId="4" xfId="0" applyNumberFormat="1" applyFont="1" applyBorder="1" applyAlignment="1">
      <alignment horizontal="center" vertical="top" wrapText="1"/>
    </xf>
    <xf numFmtId="49" fontId="12" fillId="0" borderId="2" xfId="0" applyNumberFormat="1" applyFont="1" applyBorder="1" applyAlignment="1">
      <alignment horizontal="left" vertical="top" wrapText="1"/>
    </xf>
    <xf numFmtId="49" fontId="21" fillId="0" borderId="3" xfId="0" applyNumberFormat="1" applyFont="1" applyBorder="1" applyAlignment="1">
      <alignment horizontal="left" vertical="top" wrapText="1"/>
    </xf>
    <xf numFmtId="49" fontId="21" fillId="0" borderId="4" xfId="0" applyNumberFormat="1" applyFont="1" applyBorder="1" applyAlignment="1">
      <alignment horizontal="left" vertical="top" wrapText="1"/>
    </xf>
    <xf numFmtId="49" fontId="25" fillId="0" borderId="3" xfId="0" applyNumberFormat="1" applyFont="1" applyBorder="1" applyAlignment="1">
      <alignment horizontal="center" vertical="top" wrapText="1"/>
    </xf>
    <xf numFmtId="49" fontId="25" fillId="0" borderId="4" xfId="0" applyNumberFormat="1" applyFont="1" applyBorder="1" applyAlignment="1">
      <alignment horizontal="center" vertical="top" wrapText="1"/>
    </xf>
    <xf numFmtId="49" fontId="12" fillId="0" borderId="3" xfId="0" applyNumberFormat="1" applyFont="1" applyBorder="1" applyAlignment="1">
      <alignment horizontal="left" vertical="top" wrapText="1"/>
    </xf>
    <xf numFmtId="49" fontId="12" fillId="0" borderId="4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49" fontId="9" fillId="0" borderId="2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4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19" fillId="0" borderId="0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 applyAlignment="1">
      <alignment horizontal="lef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86"/>
  <sheetViews>
    <sheetView tabSelected="1" topLeftCell="A85" zoomScale="80" zoomScaleNormal="80" workbookViewId="0">
      <selection activeCell="P92" sqref="P92"/>
    </sheetView>
  </sheetViews>
  <sheetFormatPr defaultRowHeight="15" x14ac:dyDescent="0.25"/>
  <cols>
    <col min="1" max="1" width="6.85546875" style="1" customWidth="1"/>
    <col min="2" max="2" width="16.140625" style="1" customWidth="1"/>
    <col min="3" max="3" width="23" style="1" customWidth="1"/>
    <col min="4" max="4" width="19.5703125" style="1" customWidth="1"/>
    <col min="5" max="5" width="15.7109375" style="1" customWidth="1"/>
    <col min="6" max="6" width="18.5703125" style="1" customWidth="1"/>
    <col min="7" max="7" width="17.7109375" style="1" customWidth="1"/>
    <col min="8" max="8" width="15.85546875" style="1" customWidth="1"/>
    <col min="9" max="9" width="16.140625" style="1" customWidth="1"/>
    <col min="10" max="10" width="47.42578125" style="1" customWidth="1"/>
    <col min="11" max="11" width="15.42578125" style="1" customWidth="1"/>
    <col min="12" max="12" width="29.7109375" style="1" customWidth="1"/>
    <col min="13" max="13" width="15.42578125" style="1" customWidth="1"/>
    <col min="14" max="14" width="18" style="1" customWidth="1"/>
    <col min="15" max="15" width="20" style="1" customWidth="1"/>
    <col min="16" max="16" width="20.5703125" style="1" customWidth="1"/>
  </cols>
  <sheetData>
    <row r="1" spans="1:46" ht="30.75" customHeight="1" x14ac:dyDescent="0.25">
      <c r="A1" s="205" t="s">
        <v>869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7"/>
    </row>
    <row r="2" spans="1:46" ht="20.25" customHeight="1" x14ac:dyDescent="0.25">
      <c r="A2" s="208" t="s">
        <v>0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10"/>
    </row>
    <row r="3" spans="1:46" s="2" customFormat="1" ht="15.75" x14ac:dyDescent="0.25">
      <c r="A3" s="211" t="s">
        <v>59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3"/>
    </row>
    <row r="4" spans="1:46" s="2" customFormat="1" ht="108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49</v>
      </c>
      <c r="I4" s="7" t="s">
        <v>8</v>
      </c>
      <c r="J4" s="7" t="s">
        <v>678</v>
      </c>
      <c r="K4" s="7" t="s">
        <v>679</v>
      </c>
      <c r="L4" s="7" t="s">
        <v>680</v>
      </c>
      <c r="M4" s="7" t="s">
        <v>681</v>
      </c>
      <c r="N4" s="7" t="s">
        <v>9</v>
      </c>
      <c r="O4" s="7" t="s">
        <v>690</v>
      </c>
      <c r="P4" s="7" t="s">
        <v>691</v>
      </c>
    </row>
    <row r="5" spans="1:46" s="105" customFormat="1" ht="15.75" customHeight="1" x14ac:dyDescent="0.25">
      <c r="A5" s="217" t="s">
        <v>80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9"/>
    </row>
    <row r="6" spans="1:46" s="105" customFormat="1" ht="48" customHeight="1" x14ac:dyDescent="0.25">
      <c r="A6" s="106" t="s">
        <v>10</v>
      </c>
      <c r="B6" s="107" t="s">
        <v>11</v>
      </c>
      <c r="C6" s="107" t="s">
        <v>12</v>
      </c>
      <c r="D6" s="106" t="s">
        <v>13</v>
      </c>
      <c r="E6" s="106" t="s">
        <v>14</v>
      </c>
      <c r="F6" s="108" t="s">
        <v>15</v>
      </c>
      <c r="G6" s="108" t="s">
        <v>15</v>
      </c>
      <c r="H6" s="108" t="s">
        <v>15</v>
      </c>
      <c r="I6" s="108" t="s">
        <v>15</v>
      </c>
      <c r="J6" s="107" t="s">
        <v>44</v>
      </c>
      <c r="K6" s="107" t="s">
        <v>16</v>
      </c>
      <c r="L6" s="107"/>
      <c r="M6" s="107"/>
      <c r="N6" s="107" t="s">
        <v>17</v>
      </c>
      <c r="O6" s="106"/>
      <c r="P6" s="106"/>
    </row>
    <row r="7" spans="1:46" s="105" customFormat="1" ht="75" x14ac:dyDescent="0.25">
      <c r="A7" s="107" t="s">
        <v>20</v>
      </c>
      <c r="B7" s="107" t="s">
        <v>11</v>
      </c>
      <c r="C7" s="107" t="s">
        <v>21</v>
      </c>
      <c r="D7" s="107" t="s">
        <v>22</v>
      </c>
      <c r="E7" s="107" t="s">
        <v>23</v>
      </c>
      <c r="F7" s="109" t="s">
        <v>24</v>
      </c>
      <c r="G7" s="109" t="s">
        <v>24</v>
      </c>
      <c r="H7" s="109" t="s">
        <v>24</v>
      </c>
      <c r="I7" s="109" t="s">
        <v>25</v>
      </c>
      <c r="J7" s="107" t="s">
        <v>26</v>
      </c>
      <c r="K7" s="107" t="s">
        <v>19</v>
      </c>
      <c r="L7" s="107"/>
      <c r="M7" s="107"/>
      <c r="N7" s="107" t="s">
        <v>17</v>
      </c>
      <c r="O7" s="107"/>
      <c r="P7" s="107"/>
    </row>
    <row r="8" spans="1:46" s="105" customFormat="1" ht="75" x14ac:dyDescent="0.25">
      <c r="A8" s="107" t="s">
        <v>27</v>
      </c>
      <c r="B8" s="107" t="s">
        <v>28</v>
      </c>
      <c r="C8" s="107" t="s">
        <v>29</v>
      </c>
      <c r="D8" s="107" t="s">
        <v>30</v>
      </c>
      <c r="E8" s="107" t="s">
        <v>31</v>
      </c>
      <c r="F8" s="109" t="s">
        <v>32</v>
      </c>
      <c r="G8" s="109" t="s">
        <v>32</v>
      </c>
      <c r="H8" s="109" t="s">
        <v>32</v>
      </c>
      <c r="I8" s="109" t="s">
        <v>33</v>
      </c>
      <c r="J8" s="107" t="s">
        <v>614</v>
      </c>
      <c r="K8" s="107" t="s">
        <v>19</v>
      </c>
      <c r="L8" s="107"/>
      <c r="M8" s="107"/>
      <c r="N8" s="107" t="s">
        <v>17</v>
      </c>
      <c r="O8" s="107"/>
      <c r="P8" s="107"/>
    </row>
    <row r="9" spans="1:46" s="111" customFormat="1" ht="45" x14ac:dyDescent="0.25">
      <c r="A9" s="110" t="s">
        <v>34</v>
      </c>
      <c r="B9" s="110" t="s">
        <v>11</v>
      </c>
      <c r="C9" s="110" t="s">
        <v>661</v>
      </c>
      <c r="D9" s="110" t="s">
        <v>662</v>
      </c>
      <c r="E9" s="110" t="s">
        <v>35</v>
      </c>
      <c r="F9" s="110" t="s">
        <v>663</v>
      </c>
      <c r="G9" s="110" t="s">
        <v>663</v>
      </c>
      <c r="H9" s="110" t="s">
        <v>663</v>
      </c>
      <c r="I9" s="110"/>
      <c r="J9" s="110" t="s">
        <v>668</v>
      </c>
      <c r="K9" s="110" t="s">
        <v>664</v>
      </c>
      <c r="L9" s="110"/>
      <c r="M9" s="110"/>
      <c r="N9" s="110" t="s">
        <v>657</v>
      </c>
      <c r="O9" s="110"/>
      <c r="P9" s="110"/>
    </row>
    <row r="10" spans="1:46" s="111" customFormat="1" ht="45" x14ac:dyDescent="0.25">
      <c r="A10" s="110" t="s">
        <v>36</v>
      </c>
      <c r="B10" s="110" t="s">
        <v>665</v>
      </c>
      <c r="C10" s="110" t="s">
        <v>666</v>
      </c>
      <c r="D10" s="110" t="s">
        <v>636</v>
      </c>
      <c r="E10" s="110" t="s">
        <v>37</v>
      </c>
      <c r="F10" s="110" t="s">
        <v>637</v>
      </c>
      <c r="G10" s="110" t="s">
        <v>637</v>
      </c>
      <c r="H10" s="110" t="s">
        <v>637</v>
      </c>
      <c r="I10" s="110"/>
      <c r="J10" s="110" t="s">
        <v>638</v>
      </c>
      <c r="K10" s="110" t="s">
        <v>634</v>
      </c>
      <c r="L10" s="110"/>
      <c r="M10" s="110"/>
      <c r="N10" s="110" t="s">
        <v>17</v>
      </c>
      <c r="O10" s="110"/>
      <c r="P10" s="110"/>
    </row>
    <row r="11" spans="1:46" s="172" customFormat="1" ht="75" x14ac:dyDescent="0.25">
      <c r="A11" s="170" t="s">
        <v>38</v>
      </c>
      <c r="B11" s="170" t="s">
        <v>669</v>
      </c>
      <c r="C11" s="170" t="s">
        <v>671</v>
      </c>
      <c r="D11" s="170" t="s">
        <v>643</v>
      </c>
      <c r="E11" s="170" t="s">
        <v>39</v>
      </c>
      <c r="F11" s="170" t="s">
        <v>644</v>
      </c>
      <c r="G11" s="170" t="s">
        <v>644</v>
      </c>
      <c r="H11" s="170"/>
      <c r="I11" s="170" t="s">
        <v>644</v>
      </c>
      <c r="J11" s="170" t="s">
        <v>783</v>
      </c>
      <c r="K11" s="170" t="s">
        <v>670</v>
      </c>
      <c r="L11" s="170"/>
      <c r="M11" s="170"/>
      <c r="N11" s="170" t="s">
        <v>17</v>
      </c>
      <c r="O11" s="171" t="s">
        <v>784</v>
      </c>
      <c r="P11" s="171"/>
    </row>
    <row r="12" spans="1:46" s="183" customFormat="1" ht="75" x14ac:dyDescent="0.25">
      <c r="A12" s="202" t="s">
        <v>40</v>
      </c>
      <c r="B12" s="202" t="s">
        <v>669</v>
      </c>
      <c r="C12" s="202" t="s">
        <v>672</v>
      </c>
      <c r="D12" s="202" t="s">
        <v>645</v>
      </c>
      <c r="E12" s="202" t="s">
        <v>41</v>
      </c>
      <c r="F12" s="202" t="s">
        <v>646</v>
      </c>
      <c r="G12" s="202" t="s">
        <v>646</v>
      </c>
      <c r="H12" s="202"/>
      <c r="I12" s="202" t="s">
        <v>646</v>
      </c>
      <c r="J12" s="202" t="s">
        <v>830</v>
      </c>
      <c r="K12" s="202" t="s">
        <v>670</v>
      </c>
      <c r="L12" s="202"/>
      <c r="M12" s="202"/>
      <c r="N12" s="202" t="s">
        <v>17</v>
      </c>
      <c r="O12" s="182"/>
      <c r="P12" s="182"/>
    </row>
    <row r="13" spans="1:46" s="113" customFormat="1" ht="45" x14ac:dyDescent="0.25">
      <c r="A13" s="110" t="s">
        <v>42</v>
      </c>
      <c r="B13" s="110" t="s">
        <v>669</v>
      </c>
      <c r="C13" s="110" t="s">
        <v>673</v>
      </c>
      <c r="D13" s="110" t="s">
        <v>647</v>
      </c>
      <c r="E13" s="110" t="s">
        <v>43</v>
      </c>
      <c r="F13" s="110" t="s">
        <v>648</v>
      </c>
      <c r="G13" s="110" t="s">
        <v>648</v>
      </c>
      <c r="H13" s="110"/>
      <c r="I13" s="110" t="s">
        <v>648</v>
      </c>
      <c r="J13" s="110" t="s">
        <v>674</v>
      </c>
      <c r="K13" s="110" t="s">
        <v>670</v>
      </c>
      <c r="L13" s="110"/>
      <c r="M13" s="110"/>
      <c r="N13" s="110" t="s">
        <v>17</v>
      </c>
      <c r="O13" s="112"/>
      <c r="P13" s="112"/>
    </row>
    <row r="14" spans="1:46" s="114" customFormat="1" ht="45" x14ac:dyDescent="0.25">
      <c r="A14" s="115" t="s">
        <v>46</v>
      </c>
      <c r="B14" s="115" t="s">
        <v>11</v>
      </c>
      <c r="C14" s="115" t="s">
        <v>47</v>
      </c>
      <c r="D14" s="115" t="s">
        <v>629</v>
      </c>
      <c r="E14" s="115" t="s">
        <v>48</v>
      </c>
      <c r="F14" s="115" t="s">
        <v>630</v>
      </c>
      <c r="G14" s="115" t="s">
        <v>630</v>
      </c>
      <c r="H14" s="115" t="s">
        <v>630</v>
      </c>
      <c r="I14" s="115" t="s">
        <v>630</v>
      </c>
      <c r="J14" s="115" t="s">
        <v>631</v>
      </c>
      <c r="K14" s="115" t="s">
        <v>634</v>
      </c>
      <c r="L14" s="115"/>
      <c r="M14" s="115"/>
      <c r="N14" s="116" t="s">
        <v>17</v>
      </c>
      <c r="O14" s="115" t="s">
        <v>682</v>
      </c>
      <c r="P14" s="112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</row>
    <row r="15" spans="1:46" s="114" customFormat="1" ht="45" x14ac:dyDescent="0.25">
      <c r="A15" s="115" t="s">
        <v>51</v>
      </c>
      <c r="B15" s="116" t="s">
        <v>632</v>
      </c>
      <c r="C15" s="116" t="s">
        <v>50</v>
      </c>
      <c r="D15" s="117" t="s">
        <v>633</v>
      </c>
      <c r="E15" s="118">
        <v>31.8</v>
      </c>
      <c r="F15" s="119">
        <v>244898.85</v>
      </c>
      <c r="G15" s="119">
        <v>244898.85</v>
      </c>
      <c r="H15" s="119">
        <v>244898.85</v>
      </c>
      <c r="I15" s="119">
        <v>244898.85</v>
      </c>
      <c r="J15" s="116" t="s">
        <v>635</v>
      </c>
      <c r="K15" s="120">
        <v>44125</v>
      </c>
      <c r="L15" s="116"/>
      <c r="M15" s="120"/>
      <c r="N15" s="116" t="s">
        <v>17</v>
      </c>
      <c r="O15" s="115" t="s">
        <v>682</v>
      </c>
      <c r="P15" s="112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</row>
    <row r="16" spans="1:46" s="113" customFormat="1" ht="70.5" customHeight="1" x14ac:dyDescent="0.25">
      <c r="A16" s="121" t="s">
        <v>72</v>
      </c>
      <c r="B16" s="122" t="s">
        <v>18</v>
      </c>
      <c r="C16" s="122" t="s">
        <v>653</v>
      </c>
      <c r="D16" s="122" t="s">
        <v>654</v>
      </c>
      <c r="E16" s="123" t="s">
        <v>655</v>
      </c>
      <c r="F16" s="124">
        <v>1686400</v>
      </c>
      <c r="G16" s="124">
        <v>1686400</v>
      </c>
      <c r="H16" s="124">
        <f t="shared" ref="H16" si="0">F16-G16</f>
        <v>0</v>
      </c>
      <c r="I16" s="124">
        <v>291539.78000000003</v>
      </c>
      <c r="J16" s="125" t="s">
        <v>667</v>
      </c>
      <c r="K16" s="126">
        <v>44452</v>
      </c>
      <c r="L16" s="125"/>
      <c r="M16" s="126"/>
      <c r="N16" s="121" t="s">
        <v>17</v>
      </c>
      <c r="O16" s="112"/>
      <c r="P16" s="112"/>
    </row>
    <row r="17" spans="1:16" s="113" customFormat="1" ht="68.25" customHeight="1" x14ac:dyDescent="0.25">
      <c r="A17" s="121" t="s">
        <v>73</v>
      </c>
      <c r="B17" s="122" t="s">
        <v>675</v>
      </c>
      <c r="C17" s="122" t="s">
        <v>676</v>
      </c>
      <c r="D17" s="122" t="s">
        <v>677</v>
      </c>
      <c r="E17" s="123">
        <v>30.2</v>
      </c>
      <c r="F17" s="124">
        <v>908937.6</v>
      </c>
      <c r="G17" s="124">
        <v>908937.6</v>
      </c>
      <c r="H17" s="124">
        <v>0</v>
      </c>
      <c r="I17" s="124">
        <v>98772.42</v>
      </c>
      <c r="J17" s="125" t="s">
        <v>683</v>
      </c>
      <c r="K17" s="126">
        <v>44588</v>
      </c>
      <c r="L17" s="125"/>
      <c r="M17" s="126"/>
      <c r="N17" s="121" t="s">
        <v>657</v>
      </c>
      <c r="O17" s="112"/>
      <c r="P17" s="112"/>
    </row>
    <row r="18" spans="1:16" s="113" customFormat="1" ht="73.5" customHeight="1" x14ac:dyDescent="0.25">
      <c r="A18" s="121" t="s">
        <v>374</v>
      </c>
      <c r="B18" s="122" t="s">
        <v>28</v>
      </c>
      <c r="C18" s="122" t="s">
        <v>701</v>
      </c>
      <c r="D18" s="122" t="s">
        <v>702</v>
      </c>
      <c r="E18" s="123">
        <v>40.200000000000003</v>
      </c>
      <c r="F18" s="124">
        <v>917721.92</v>
      </c>
      <c r="G18" s="124">
        <v>917721.92</v>
      </c>
      <c r="H18" s="124">
        <v>0</v>
      </c>
      <c r="I18" s="124">
        <v>0</v>
      </c>
      <c r="J18" s="125" t="s">
        <v>703</v>
      </c>
      <c r="K18" s="126">
        <v>44965</v>
      </c>
      <c r="L18" s="125"/>
      <c r="M18" s="126"/>
      <c r="N18" s="121" t="s">
        <v>657</v>
      </c>
      <c r="O18" s="112"/>
      <c r="P18" s="121" t="s">
        <v>682</v>
      </c>
    </row>
    <row r="19" spans="1:16" s="113" customFormat="1" ht="73.5" customHeight="1" x14ac:dyDescent="0.25">
      <c r="A19" s="121" t="s">
        <v>398</v>
      </c>
      <c r="B19" s="122" t="s">
        <v>18</v>
      </c>
      <c r="C19" s="122" t="s">
        <v>733</v>
      </c>
      <c r="D19" s="122" t="s">
        <v>734</v>
      </c>
      <c r="E19" s="123">
        <v>63.8</v>
      </c>
      <c r="F19" s="124"/>
      <c r="G19" s="124">
        <v>760248.66</v>
      </c>
      <c r="H19" s="124">
        <v>0</v>
      </c>
      <c r="I19" s="124">
        <v>760248.66</v>
      </c>
      <c r="J19" s="125" t="s">
        <v>735</v>
      </c>
      <c r="K19" s="126">
        <v>45259</v>
      </c>
      <c r="L19" s="125"/>
      <c r="M19" s="126"/>
      <c r="N19" s="121" t="s">
        <v>657</v>
      </c>
      <c r="O19" s="112"/>
      <c r="P19" s="121" t="s">
        <v>682</v>
      </c>
    </row>
    <row r="20" spans="1:16" s="113" customFormat="1" ht="73.5" customHeight="1" x14ac:dyDescent="0.25">
      <c r="A20" s="121" t="s">
        <v>399</v>
      </c>
      <c r="B20" s="122" t="s">
        <v>11</v>
      </c>
      <c r="C20" s="122" t="s">
        <v>736</v>
      </c>
      <c r="D20" s="122" t="s">
        <v>737</v>
      </c>
      <c r="E20" s="123">
        <v>41.8</v>
      </c>
      <c r="F20" s="124"/>
      <c r="G20" s="124">
        <v>1945403.77</v>
      </c>
      <c r="H20" s="124">
        <v>0</v>
      </c>
      <c r="I20" s="124">
        <v>1945403.77</v>
      </c>
      <c r="J20" s="125" t="s">
        <v>738</v>
      </c>
      <c r="K20" s="126">
        <v>45302</v>
      </c>
      <c r="L20" s="125"/>
      <c r="M20" s="126"/>
      <c r="N20" s="121" t="s">
        <v>657</v>
      </c>
      <c r="O20" s="112"/>
      <c r="P20" s="121" t="s">
        <v>739</v>
      </c>
    </row>
    <row r="21" spans="1:16" s="113" customFormat="1" ht="73.5" customHeight="1" x14ac:dyDescent="0.25">
      <c r="A21" s="121" t="s">
        <v>400</v>
      </c>
      <c r="B21" s="122" t="s">
        <v>11</v>
      </c>
      <c r="C21" s="122" t="s">
        <v>740</v>
      </c>
      <c r="D21" s="122" t="s">
        <v>741</v>
      </c>
      <c r="E21" s="123">
        <v>28.7</v>
      </c>
      <c r="F21" s="124"/>
      <c r="G21" s="124">
        <v>1335719.81</v>
      </c>
      <c r="H21" s="124">
        <v>0</v>
      </c>
      <c r="I21" s="124">
        <v>1335719.81</v>
      </c>
      <c r="J21" s="125" t="s">
        <v>742</v>
      </c>
      <c r="K21" s="126">
        <v>45302</v>
      </c>
      <c r="L21" s="125"/>
      <c r="M21" s="126"/>
      <c r="N21" s="121" t="s">
        <v>657</v>
      </c>
      <c r="O21" s="112"/>
      <c r="P21" s="121" t="s">
        <v>739</v>
      </c>
    </row>
    <row r="22" spans="1:16" s="113" customFormat="1" ht="73.5" customHeight="1" x14ac:dyDescent="0.25">
      <c r="A22" s="121" t="s">
        <v>743</v>
      </c>
      <c r="B22" s="122" t="s">
        <v>11</v>
      </c>
      <c r="C22" s="122" t="s">
        <v>744</v>
      </c>
      <c r="D22" s="122" t="s">
        <v>745</v>
      </c>
      <c r="E22" s="123">
        <v>32</v>
      </c>
      <c r="F22" s="124"/>
      <c r="G22" s="124">
        <v>1489304.32</v>
      </c>
      <c r="H22" s="124">
        <v>0</v>
      </c>
      <c r="I22" s="124">
        <v>1489304.32</v>
      </c>
      <c r="J22" s="125" t="s">
        <v>746</v>
      </c>
      <c r="K22" s="126">
        <v>45302</v>
      </c>
      <c r="L22" s="125"/>
      <c r="M22" s="126"/>
      <c r="N22" s="121" t="s">
        <v>657</v>
      </c>
      <c r="O22" s="112"/>
      <c r="P22" s="121" t="s">
        <v>739</v>
      </c>
    </row>
    <row r="23" spans="1:16" s="113" customFormat="1" ht="73.5" customHeight="1" x14ac:dyDescent="0.25">
      <c r="A23" s="121" t="s">
        <v>743</v>
      </c>
      <c r="B23" s="122" t="s">
        <v>11</v>
      </c>
      <c r="C23" s="122" t="s">
        <v>747</v>
      </c>
      <c r="D23" s="122" t="s">
        <v>748</v>
      </c>
      <c r="E23" s="123">
        <v>41.8</v>
      </c>
      <c r="F23" s="124"/>
      <c r="G23" s="124">
        <v>1945403.77</v>
      </c>
      <c r="H23" s="124">
        <v>0</v>
      </c>
      <c r="I23" s="124">
        <v>1945403.77</v>
      </c>
      <c r="J23" s="125" t="s">
        <v>749</v>
      </c>
      <c r="K23" s="126">
        <v>45302</v>
      </c>
      <c r="L23" s="125"/>
      <c r="M23" s="126"/>
      <c r="N23" s="121" t="s">
        <v>657</v>
      </c>
      <c r="O23" s="112"/>
      <c r="P23" s="121" t="s">
        <v>739</v>
      </c>
    </row>
    <row r="24" spans="1:16" s="113" customFormat="1" ht="73.5" customHeight="1" x14ac:dyDescent="0.25">
      <c r="A24" s="121" t="s">
        <v>401</v>
      </c>
      <c r="B24" s="122" t="s">
        <v>11</v>
      </c>
      <c r="C24" s="122" t="s">
        <v>750</v>
      </c>
      <c r="D24" s="122" t="s">
        <v>751</v>
      </c>
      <c r="E24" s="123">
        <v>28.7</v>
      </c>
      <c r="F24" s="124"/>
      <c r="G24" s="124">
        <v>1335719.81</v>
      </c>
      <c r="H24" s="124">
        <v>0</v>
      </c>
      <c r="I24" s="124">
        <v>1335719.81</v>
      </c>
      <c r="J24" s="125" t="s">
        <v>752</v>
      </c>
      <c r="K24" s="126">
        <v>45302</v>
      </c>
      <c r="L24" s="125"/>
      <c r="M24" s="126"/>
      <c r="N24" s="121" t="s">
        <v>657</v>
      </c>
      <c r="O24" s="112"/>
      <c r="P24" s="121" t="s">
        <v>739</v>
      </c>
    </row>
    <row r="25" spans="1:16" s="113" customFormat="1" ht="73.5" customHeight="1" x14ac:dyDescent="0.25">
      <c r="A25" s="121" t="s">
        <v>402</v>
      </c>
      <c r="B25" s="122" t="s">
        <v>11</v>
      </c>
      <c r="C25" s="122" t="s">
        <v>753</v>
      </c>
      <c r="D25" s="122" t="s">
        <v>754</v>
      </c>
      <c r="E25" s="123">
        <v>32</v>
      </c>
      <c r="F25" s="124"/>
      <c r="G25" s="124">
        <v>1489304.32</v>
      </c>
      <c r="H25" s="124">
        <v>0</v>
      </c>
      <c r="I25" s="124">
        <v>1489304.32</v>
      </c>
      <c r="J25" s="125" t="s">
        <v>755</v>
      </c>
      <c r="K25" s="126">
        <v>45302</v>
      </c>
      <c r="L25" s="125"/>
      <c r="M25" s="126"/>
      <c r="N25" s="121" t="s">
        <v>657</v>
      </c>
      <c r="O25" s="112"/>
      <c r="P25" s="121" t="s">
        <v>739</v>
      </c>
    </row>
    <row r="26" spans="1:16" s="113" customFormat="1" ht="73.5" customHeight="1" x14ac:dyDescent="0.25">
      <c r="A26" s="121" t="s">
        <v>403</v>
      </c>
      <c r="B26" s="122" t="s">
        <v>11</v>
      </c>
      <c r="C26" s="122" t="s">
        <v>756</v>
      </c>
      <c r="D26" s="122" t="s">
        <v>757</v>
      </c>
      <c r="E26" s="123">
        <v>46.2</v>
      </c>
      <c r="F26" s="124"/>
      <c r="G26" s="124">
        <v>2150183.11</v>
      </c>
      <c r="H26" s="124">
        <v>0</v>
      </c>
      <c r="I26" s="124">
        <v>2150183.11</v>
      </c>
      <c r="J26" s="125" t="s">
        <v>758</v>
      </c>
      <c r="K26" s="126">
        <v>45302</v>
      </c>
      <c r="L26" s="125"/>
      <c r="M26" s="126"/>
      <c r="N26" s="121" t="s">
        <v>657</v>
      </c>
      <c r="O26" s="112"/>
      <c r="P26" s="121" t="s">
        <v>739</v>
      </c>
    </row>
    <row r="27" spans="1:16" s="113" customFormat="1" ht="73.5" customHeight="1" x14ac:dyDescent="0.25">
      <c r="A27" s="121" t="s">
        <v>404</v>
      </c>
      <c r="B27" s="122" t="s">
        <v>28</v>
      </c>
      <c r="C27" s="122" t="s">
        <v>759</v>
      </c>
      <c r="D27" s="122" t="s">
        <v>760</v>
      </c>
      <c r="E27" s="123">
        <v>57.3</v>
      </c>
      <c r="F27" s="124"/>
      <c r="G27" s="124">
        <v>2666785.5499999998</v>
      </c>
      <c r="H27" s="124">
        <v>0</v>
      </c>
      <c r="I27" s="124">
        <v>2666785.5499999998</v>
      </c>
      <c r="J27" s="125" t="s">
        <v>761</v>
      </c>
      <c r="K27" s="126">
        <v>45302</v>
      </c>
      <c r="L27" s="125"/>
      <c r="M27" s="126"/>
      <c r="N27" s="121" t="s">
        <v>657</v>
      </c>
      <c r="O27" s="112"/>
      <c r="P27" s="121" t="s">
        <v>739</v>
      </c>
    </row>
    <row r="28" spans="1:16" s="113" customFormat="1" ht="73.5" customHeight="1" x14ac:dyDescent="0.25">
      <c r="A28" s="121" t="s">
        <v>405</v>
      </c>
      <c r="B28" s="122" t="s">
        <v>11</v>
      </c>
      <c r="C28" s="122" t="s">
        <v>762</v>
      </c>
      <c r="D28" s="122" t="s">
        <v>763</v>
      </c>
      <c r="E28" s="123">
        <v>44.2</v>
      </c>
      <c r="F28" s="124"/>
      <c r="G28" s="124">
        <v>2057101.59</v>
      </c>
      <c r="H28" s="124">
        <v>0</v>
      </c>
      <c r="I28" s="124">
        <v>2057101.59</v>
      </c>
      <c r="J28" s="125" t="s">
        <v>764</v>
      </c>
      <c r="K28" s="126">
        <v>45302</v>
      </c>
      <c r="L28" s="125"/>
      <c r="M28" s="126"/>
      <c r="N28" s="121" t="s">
        <v>657</v>
      </c>
      <c r="O28" s="112"/>
      <c r="P28" s="121" t="s">
        <v>739</v>
      </c>
    </row>
    <row r="29" spans="1:16" s="113" customFormat="1" ht="73.5" customHeight="1" x14ac:dyDescent="0.25">
      <c r="A29" s="121" t="s">
        <v>406</v>
      </c>
      <c r="B29" s="122" t="s">
        <v>11</v>
      </c>
      <c r="C29" s="122" t="s">
        <v>765</v>
      </c>
      <c r="D29" s="122" t="s">
        <v>766</v>
      </c>
      <c r="E29" s="123">
        <v>46.2</v>
      </c>
      <c r="F29" s="124"/>
      <c r="G29" s="124">
        <v>2150183.11</v>
      </c>
      <c r="H29" s="124">
        <v>0</v>
      </c>
      <c r="I29" s="124">
        <v>2150183.11</v>
      </c>
      <c r="J29" s="125" t="s">
        <v>770</v>
      </c>
      <c r="K29" s="126">
        <v>45302</v>
      </c>
      <c r="L29" s="125"/>
      <c r="M29" s="126"/>
      <c r="N29" s="121" t="s">
        <v>657</v>
      </c>
      <c r="O29" s="112"/>
      <c r="P29" s="121" t="s">
        <v>739</v>
      </c>
    </row>
    <row r="30" spans="1:16" s="113" customFormat="1" ht="73.5" customHeight="1" x14ac:dyDescent="0.25">
      <c r="A30" s="121" t="s">
        <v>418</v>
      </c>
      <c r="B30" s="122" t="s">
        <v>28</v>
      </c>
      <c r="C30" s="122" t="s">
        <v>767</v>
      </c>
      <c r="D30" s="122" t="s">
        <v>768</v>
      </c>
      <c r="E30" s="123">
        <v>57.3</v>
      </c>
      <c r="F30" s="124"/>
      <c r="G30" s="124">
        <v>2666785.5499999998</v>
      </c>
      <c r="H30" s="124">
        <v>0</v>
      </c>
      <c r="I30" s="124">
        <v>2666785.5499999998</v>
      </c>
      <c r="J30" s="125" t="s">
        <v>769</v>
      </c>
      <c r="K30" s="126">
        <v>45302</v>
      </c>
      <c r="L30" s="125"/>
      <c r="M30" s="126"/>
      <c r="N30" s="121" t="s">
        <v>657</v>
      </c>
      <c r="O30" s="112"/>
      <c r="P30" s="121" t="s">
        <v>739</v>
      </c>
    </row>
    <row r="31" spans="1:16" s="113" customFormat="1" ht="73.5" customHeight="1" x14ac:dyDescent="0.25">
      <c r="A31" s="121" t="s">
        <v>419</v>
      </c>
      <c r="B31" s="122" t="s">
        <v>11</v>
      </c>
      <c r="C31" s="122" t="s">
        <v>773</v>
      </c>
      <c r="D31" s="122" t="s">
        <v>771</v>
      </c>
      <c r="E31" s="123">
        <v>44.2</v>
      </c>
      <c r="F31" s="124"/>
      <c r="G31" s="124">
        <v>2057101.59</v>
      </c>
      <c r="H31" s="124">
        <v>0</v>
      </c>
      <c r="I31" s="124">
        <v>2057101.59</v>
      </c>
      <c r="J31" s="125" t="s">
        <v>772</v>
      </c>
      <c r="K31" s="126">
        <v>45302</v>
      </c>
      <c r="L31" s="125"/>
      <c r="M31" s="126"/>
      <c r="N31" s="121" t="s">
        <v>657</v>
      </c>
      <c r="O31" s="112"/>
      <c r="P31" s="121" t="s">
        <v>739</v>
      </c>
    </row>
    <row r="32" spans="1:16" s="113" customFormat="1" ht="96" customHeight="1" x14ac:dyDescent="0.25">
      <c r="A32" s="121" t="s">
        <v>421</v>
      </c>
      <c r="B32" s="122" t="s">
        <v>11</v>
      </c>
      <c r="C32" s="122" t="s">
        <v>774</v>
      </c>
      <c r="D32" s="122" t="s">
        <v>775</v>
      </c>
      <c r="E32" s="123">
        <v>28.5</v>
      </c>
      <c r="F32" s="124"/>
      <c r="G32" s="124">
        <v>1326411.6599999999</v>
      </c>
      <c r="H32" s="124">
        <v>0</v>
      </c>
      <c r="I32" s="124">
        <v>1326411.6599999999</v>
      </c>
      <c r="J32" s="125" t="s">
        <v>776</v>
      </c>
      <c r="K32" s="126">
        <v>45302</v>
      </c>
      <c r="L32" s="125"/>
      <c r="M32" s="126"/>
      <c r="N32" s="121" t="s">
        <v>657</v>
      </c>
      <c r="O32" s="112"/>
      <c r="P32" s="121" t="s">
        <v>739</v>
      </c>
    </row>
    <row r="33" spans="1:16" s="183" customFormat="1" ht="73.5" customHeight="1" x14ac:dyDescent="0.25">
      <c r="A33" s="176" t="s">
        <v>435</v>
      </c>
      <c r="B33" s="177" t="s">
        <v>11</v>
      </c>
      <c r="C33" s="177" t="s">
        <v>785</v>
      </c>
      <c r="D33" s="177" t="s">
        <v>786</v>
      </c>
      <c r="E33" s="178">
        <v>33.200000000000003</v>
      </c>
      <c r="F33" s="179">
        <v>198316.44</v>
      </c>
      <c r="G33" s="179"/>
      <c r="H33" s="179"/>
      <c r="I33" s="179">
        <v>198316.44</v>
      </c>
      <c r="J33" s="180" t="s">
        <v>787</v>
      </c>
      <c r="K33" s="181">
        <v>45456</v>
      </c>
      <c r="L33" s="180"/>
      <c r="M33" s="181"/>
      <c r="N33" s="176" t="s">
        <v>657</v>
      </c>
      <c r="O33" s="182"/>
      <c r="P33" s="176" t="s">
        <v>739</v>
      </c>
    </row>
    <row r="34" spans="1:16" s="183" customFormat="1" ht="75.75" customHeight="1" x14ac:dyDescent="0.25">
      <c r="A34" s="176" t="s">
        <v>436</v>
      </c>
      <c r="B34" s="177" t="s">
        <v>11</v>
      </c>
      <c r="C34" s="177" t="s">
        <v>788</v>
      </c>
      <c r="D34" s="177" t="s">
        <v>789</v>
      </c>
      <c r="E34" s="178">
        <v>27</v>
      </c>
      <c r="F34" s="179">
        <v>161281.45000000001</v>
      </c>
      <c r="G34" s="179"/>
      <c r="H34" s="179"/>
      <c r="I34" s="179">
        <v>161281.45000000001</v>
      </c>
      <c r="J34" s="180" t="s">
        <v>790</v>
      </c>
      <c r="K34" s="181">
        <v>45461</v>
      </c>
      <c r="L34" s="180"/>
      <c r="M34" s="181"/>
      <c r="N34" s="176" t="s">
        <v>657</v>
      </c>
      <c r="O34" s="182"/>
      <c r="P34" s="176" t="s">
        <v>739</v>
      </c>
    </row>
    <row r="35" spans="1:16" s="183" customFormat="1" ht="75.75" customHeight="1" x14ac:dyDescent="0.25">
      <c r="A35" s="176" t="s">
        <v>437</v>
      </c>
      <c r="B35" s="177" t="s">
        <v>11</v>
      </c>
      <c r="C35" s="177" t="s">
        <v>795</v>
      </c>
      <c r="D35" s="177" t="s">
        <v>796</v>
      </c>
      <c r="E35" s="178">
        <v>27.2</v>
      </c>
      <c r="F35" s="179">
        <v>162476.12</v>
      </c>
      <c r="G35" s="179"/>
      <c r="H35" s="179"/>
      <c r="I35" s="179">
        <v>162476.12</v>
      </c>
      <c r="J35" s="180" t="s">
        <v>797</v>
      </c>
      <c r="K35" s="181">
        <v>45478</v>
      </c>
      <c r="L35" s="180"/>
      <c r="M35" s="181"/>
      <c r="N35" s="176" t="s">
        <v>657</v>
      </c>
      <c r="O35" s="182"/>
      <c r="P35" s="176" t="s">
        <v>739</v>
      </c>
    </row>
    <row r="36" spans="1:16" s="183" customFormat="1" ht="75.75" customHeight="1" x14ac:dyDescent="0.25">
      <c r="A36" s="176" t="s">
        <v>438</v>
      </c>
      <c r="B36" s="177" t="s">
        <v>11</v>
      </c>
      <c r="C36" s="177" t="s">
        <v>806</v>
      </c>
      <c r="D36" s="177" t="s">
        <v>807</v>
      </c>
      <c r="E36" s="178">
        <v>31.2</v>
      </c>
      <c r="F36" s="179">
        <v>186369.67</v>
      </c>
      <c r="G36" s="179"/>
      <c r="H36" s="179"/>
      <c r="I36" s="179" t="s">
        <v>808</v>
      </c>
      <c r="J36" s="180" t="s">
        <v>809</v>
      </c>
      <c r="K36" s="181">
        <v>45530</v>
      </c>
      <c r="L36" s="180"/>
      <c r="M36" s="181"/>
      <c r="N36" s="176" t="s">
        <v>657</v>
      </c>
      <c r="O36" s="182"/>
      <c r="P36" s="176" t="s">
        <v>739</v>
      </c>
    </row>
    <row r="37" spans="1:16" s="183" customFormat="1" ht="75.75" customHeight="1" x14ac:dyDescent="0.25">
      <c r="A37" s="176" t="s">
        <v>457</v>
      </c>
      <c r="B37" s="177" t="s">
        <v>11</v>
      </c>
      <c r="C37" s="177" t="s">
        <v>826</v>
      </c>
      <c r="D37" s="177" t="s">
        <v>827</v>
      </c>
      <c r="E37" s="178">
        <v>27.3</v>
      </c>
      <c r="F37" s="179" t="s">
        <v>828</v>
      </c>
      <c r="G37" s="179"/>
      <c r="H37" s="179"/>
      <c r="I37" s="179" t="s">
        <v>828</v>
      </c>
      <c r="J37" s="180" t="s">
        <v>829</v>
      </c>
      <c r="K37" s="181">
        <v>45572</v>
      </c>
      <c r="L37" s="180"/>
      <c r="M37" s="181"/>
      <c r="N37" s="176" t="s">
        <v>657</v>
      </c>
      <c r="O37" s="182"/>
      <c r="P37" s="176" t="s">
        <v>739</v>
      </c>
    </row>
    <row r="38" spans="1:16" s="183" customFormat="1" ht="75.75" customHeight="1" x14ac:dyDescent="0.25">
      <c r="A38" s="176" t="s">
        <v>458</v>
      </c>
      <c r="B38" s="177" t="s">
        <v>837</v>
      </c>
      <c r="C38" s="177" t="s">
        <v>838</v>
      </c>
      <c r="D38" s="177" t="s">
        <v>839</v>
      </c>
      <c r="E38" s="178">
        <v>61.3</v>
      </c>
      <c r="F38" s="179">
        <v>2745311.04</v>
      </c>
      <c r="G38" s="179">
        <v>2745311.01</v>
      </c>
      <c r="H38" s="179"/>
      <c r="I38" s="179"/>
      <c r="J38" s="180" t="s">
        <v>840</v>
      </c>
      <c r="K38" s="181">
        <v>45649</v>
      </c>
      <c r="L38" s="180"/>
      <c r="M38" s="181"/>
      <c r="N38" s="176" t="s">
        <v>657</v>
      </c>
      <c r="O38" s="182"/>
      <c r="P38" s="176" t="s">
        <v>859</v>
      </c>
    </row>
    <row r="39" spans="1:16" s="183" customFormat="1" ht="75.75" customHeight="1" x14ac:dyDescent="0.25">
      <c r="A39" s="176" t="s">
        <v>459</v>
      </c>
      <c r="B39" s="177" t="s">
        <v>837</v>
      </c>
      <c r="C39" s="177" t="s">
        <v>841</v>
      </c>
      <c r="D39" s="177" t="s">
        <v>842</v>
      </c>
      <c r="E39" s="178">
        <v>50.4</v>
      </c>
      <c r="F39" s="179">
        <v>2316356.19</v>
      </c>
      <c r="G39" s="179">
        <v>2316356.19</v>
      </c>
      <c r="H39" s="179"/>
      <c r="I39" s="179"/>
      <c r="J39" s="180" t="s">
        <v>843</v>
      </c>
      <c r="K39" s="181">
        <v>45649</v>
      </c>
      <c r="L39" s="180"/>
      <c r="M39" s="181"/>
      <c r="N39" s="176" t="s">
        <v>657</v>
      </c>
      <c r="O39" s="182"/>
      <c r="P39" s="176" t="s">
        <v>859</v>
      </c>
    </row>
    <row r="40" spans="1:16" s="183" customFormat="1" ht="75.75" customHeight="1" x14ac:dyDescent="0.25">
      <c r="A40" s="176" t="s">
        <v>460</v>
      </c>
      <c r="B40" s="177" t="s">
        <v>837</v>
      </c>
      <c r="C40" s="177" t="s">
        <v>847</v>
      </c>
      <c r="D40" s="177" t="s">
        <v>845</v>
      </c>
      <c r="E40" s="178">
        <v>50.3</v>
      </c>
      <c r="F40" s="179">
        <v>2297291.5299999998</v>
      </c>
      <c r="G40" s="179">
        <v>2297291.5299999998</v>
      </c>
      <c r="H40" s="179"/>
      <c r="I40" s="179"/>
      <c r="J40" s="180" t="s">
        <v>846</v>
      </c>
      <c r="K40" s="181">
        <v>45649</v>
      </c>
      <c r="L40" s="180"/>
      <c r="M40" s="181"/>
      <c r="N40" s="176" t="s">
        <v>657</v>
      </c>
      <c r="O40" s="182"/>
      <c r="P40" s="176" t="s">
        <v>859</v>
      </c>
    </row>
    <row r="41" spans="1:16" s="183" customFormat="1" ht="75.75" customHeight="1" x14ac:dyDescent="0.25">
      <c r="A41" s="176" t="s">
        <v>461</v>
      </c>
      <c r="B41" s="177" t="s">
        <v>837</v>
      </c>
      <c r="C41" s="177" t="s">
        <v>844</v>
      </c>
      <c r="D41" s="177" t="s">
        <v>848</v>
      </c>
      <c r="E41" s="178">
        <v>50.8</v>
      </c>
      <c r="F41" s="179">
        <v>2364017.84</v>
      </c>
      <c r="G41" s="179">
        <v>2364017.84</v>
      </c>
      <c r="H41" s="179"/>
      <c r="I41" s="179"/>
      <c r="J41" s="180" t="s">
        <v>849</v>
      </c>
      <c r="K41" s="181">
        <v>45649</v>
      </c>
      <c r="L41" s="180"/>
      <c r="M41" s="181"/>
      <c r="N41" s="176" t="s">
        <v>657</v>
      </c>
      <c r="O41" s="182"/>
      <c r="P41" s="176" t="s">
        <v>859</v>
      </c>
    </row>
    <row r="42" spans="1:16" s="183" customFormat="1" ht="75.75" customHeight="1" x14ac:dyDescent="0.25">
      <c r="A42" s="176" t="s">
        <v>462</v>
      </c>
      <c r="B42" s="177" t="s">
        <v>837</v>
      </c>
      <c r="C42" s="177" t="s">
        <v>850</v>
      </c>
      <c r="D42" s="177" t="s">
        <v>851</v>
      </c>
      <c r="E42" s="178">
        <v>52.6</v>
      </c>
      <c r="F42" s="179">
        <v>2405598.0499999998</v>
      </c>
      <c r="G42" s="179">
        <v>2405598.0499999998</v>
      </c>
      <c r="H42" s="179"/>
      <c r="I42" s="179"/>
      <c r="J42" s="180" t="s">
        <v>852</v>
      </c>
      <c r="K42" s="181">
        <v>45649</v>
      </c>
      <c r="L42" s="180"/>
      <c r="M42" s="181"/>
      <c r="N42" s="176" t="s">
        <v>657</v>
      </c>
      <c r="O42" s="182"/>
      <c r="P42" s="176" t="s">
        <v>859</v>
      </c>
    </row>
    <row r="43" spans="1:16" s="183" customFormat="1" ht="75.75" customHeight="1" x14ac:dyDescent="0.25">
      <c r="A43" s="176" t="s">
        <v>463</v>
      </c>
      <c r="B43" s="177" t="s">
        <v>837</v>
      </c>
      <c r="C43" s="177" t="s">
        <v>853</v>
      </c>
      <c r="D43" s="177" t="s">
        <v>854</v>
      </c>
      <c r="E43" s="178">
        <v>61.4</v>
      </c>
      <c r="F43" s="179">
        <v>2930629.37</v>
      </c>
      <c r="G43" s="179">
        <v>2930629.37</v>
      </c>
      <c r="H43" s="179"/>
      <c r="I43" s="179"/>
      <c r="J43" s="180" t="s">
        <v>855</v>
      </c>
      <c r="K43" s="181">
        <v>45649</v>
      </c>
      <c r="L43" s="180"/>
      <c r="M43" s="181"/>
      <c r="N43" s="176" t="s">
        <v>657</v>
      </c>
      <c r="O43" s="182"/>
      <c r="P43" s="176" t="s">
        <v>859</v>
      </c>
    </row>
    <row r="44" spans="1:16" s="183" customFormat="1" ht="75.75" customHeight="1" x14ac:dyDescent="0.25">
      <c r="A44" s="176" t="s">
        <v>476</v>
      </c>
      <c r="B44" s="177" t="s">
        <v>837</v>
      </c>
      <c r="C44" s="177" t="s">
        <v>856</v>
      </c>
      <c r="D44" s="177" t="s">
        <v>857</v>
      </c>
      <c r="E44" s="178">
        <v>54</v>
      </c>
      <c r="F44" s="179">
        <v>2400825.04</v>
      </c>
      <c r="G44" s="179">
        <v>2400825.04</v>
      </c>
      <c r="H44" s="179"/>
      <c r="I44" s="179"/>
      <c r="J44" s="180" t="s">
        <v>858</v>
      </c>
      <c r="K44" s="181">
        <v>45649</v>
      </c>
      <c r="L44" s="180"/>
      <c r="M44" s="181"/>
      <c r="N44" s="176" t="s">
        <v>657</v>
      </c>
      <c r="O44" s="182"/>
      <c r="P44" s="176" t="s">
        <v>859</v>
      </c>
    </row>
    <row r="45" spans="1:16" s="105" customFormat="1" x14ac:dyDescent="0.25">
      <c r="A45" s="127"/>
      <c r="B45" s="128"/>
      <c r="C45" s="128"/>
      <c r="D45" s="128"/>
      <c r="E45" s="129"/>
      <c r="F45" s="130">
        <f>SUM(F15:F17)</f>
        <v>2840236.45</v>
      </c>
      <c r="G45" s="130">
        <f>SUM(G15:G17)</f>
        <v>2840236.45</v>
      </c>
      <c r="H45" s="130">
        <f>SUM(H15:H17)</f>
        <v>244898.85</v>
      </c>
      <c r="I45" s="131">
        <f>SUM(I15:I17)</f>
        <v>635211.05000000005</v>
      </c>
      <c r="J45" s="132"/>
      <c r="K45" s="133"/>
      <c r="L45" s="132"/>
      <c r="M45" s="133"/>
      <c r="N45" s="127"/>
      <c r="O45" s="107"/>
      <c r="P45" s="107"/>
    </row>
    <row r="46" spans="1:16" s="105" customFormat="1" x14ac:dyDescent="0.25">
      <c r="A46" s="127"/>
      <c r="B46" s="128"/>
      <c r="C46" s="128"/>
      <c r="D46" s="128"/>
      <c r="E46" s="129"/>
      <c r="F46" s="134"/>
      <c r="G46" s="134"/>
      <c r="H46" s="134"/>
      <c r="I46" s="131"/>
      <c r="J46" s="132"/>
      <c r="K46" s="133"/>
      <c r="L46" s="132"/>
      <c r="M46" s="133"/>
      <c r="N46" s="127"/>
      <c r="O46" s="107"/>
      <c r="P46" s="107"/>
    </row>
    <row r="47" spans="1:16" s="105" customFormat="1" ht="21.75" customHeight="1" x14ac:dyDescent="0.25">
      <c r="A47" s="214" t="s">
        <v>60</v>
      </c>
      <c r="B47" s="215"/>
      <c r="C47" s="215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5"/>
      <c r="O47" s="215"/>
      <c r="P47" s="216"/>
    </row>
    <row r="48" spans="1:16" s="105" customFormat="1" ht="60" x14ac:dyDescent="0.25">
      <c r="A48" s="127" t="s">
        <v>76</v>
      </c>
      <c r="B48" s="135" t="s">
        <v>61</v>
      </c>
      <c r="C48" s="136" t="s">
        <v>62</v>
      </c>
      <c r="D48" s="137" t="s">
        <v>63</v>
      </c>
      <c r="E48" s="138" t="s">
        <v>64</v>
      </c>
      <c r="F48" s="138">
        <v>1895382</v>
      </c>
      <c r="G48" s="138">
        <v>1164550.56</v>
      </c>
      <c r="H48" s="138">
        <f>F48-G48</f>
        <v>730831.44</v>
      </c>
      <c r="I48" s="139">
        <v>11337018.710000001</v>
      </c>
      <c r="J48" s="140" t="s">
        <v>65</v>
      </c>
      <c r="K48" s="141">
        <v>40442</v>
      </c>
      <c r="L48" s="140"/>
      <c r="M48" s="141"/>
      <c r="N48" s="128" t="s">
        <v>66</v>
      </c>
      <c r="O48" s="128"/>
      <c r="P48" s="128"/>
    </row>
    <row r="49" spans="1:16" s="105" customFormat="1" x14ac:dyDescent="0.25">
      <c r="A49" s="127"/>
      <c r="B49" s="142" t="s">
        <v>57</v>
      </c>
      <c r="C49" s="136"/>
      <c r="D49" s="137"/>
      <c r="E49" s="138"/>
      <c r="F49" s="143">
        <v>1895382</v>
      </c>
      <c r="G49" s="143">
        <f>G48</f>
        <v>1164550.56</v>
      </c>
      <c r="H49" s="143">
        <f>H48</f>
        <v>730831.44</v>
      </c>
      <c r="I49" s="144">
        <v>11337018.710000001</v>
      </c>
      <c r="J49" s="140"/>
      <c r="K49" s="141"/>
      <c r="L49" s="140"/>
      <c r="M49" s="141"/>
      <c r="N49" s="128"/>
      <c r="O49" s="128"/>
      <c r="P49" s="128"/>
    </row>
    <row r="50" spans="1:16" s="105" customFormat="1" x14ac:dyDescent="0.25">
      <c r="A50" s="217" t="s">
        <v>80</v>
      </c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9"/>
    </row>
    <row r="51" spans="1:16" s="113" customFormat="1" ht="72.75" customHeight="1" x14ac:dyDescent="0.25">
      <c r="A51" s="121" t="s">
        <v>77</v>
      </c>
      <c r="B51" s="122" t="s">
        <v>82</v>
      </c>
      <c r="C51" s="122" t="s">
        <v>67</v>
      </c>
      <c r="D51" s="122" t="s">
        <v>83</v>
      </c>
      <c r="E51" s="122" t="s">
        <v>84</v>
      </c>
      <c r="F51" s="168">
        <v>3229477</v>
      </c>
      <c r="G51" s="168">
        <v>1300570</v>
      </c>
      <c r="H51" s="168">
        <f t="shared" ref="H51:H52" si="1">F51-G51</f>
        <v>1928907</v>
      </c>
      <c r="I51" s="168">
        <v>1471730.4</v>
      </c>
      <c r="J51" s="125" t="s">
        <v>88</v>
      </c>
      <c r="K51" s="122" t="s">
        <v>90</v>
      </c>
      <c r="L51" s="125" t="s">
        <v>731</v>
      </c>
      <c r="M51" s="122" t="s">
        <v>730</v>
      </c>
      <c r="N51" s="122" t="s">
        <v>66</v>
      </c>
      <c r="O51" s="125" t="s">
        <v>731</v>
      </c>
      <c r="P51" s="112"/>
    </row>
    <row r="52" spans="1:16" s="113" customFormat="1" ht="180" x14ac:dyDescent="0.25">
      <c r="A52" s="121" t="s">
        <v>78</v>
      </c>
      <c r="B52" s="122" t="s">
        <v>85</v>
      </c>
      <c r="C52" s="122" t="s">
        <v>53</v>
      </c>
      <c r="D52" s="122" t="s">
        <v>86</v>
      </c>
      <c r="E52" s="122" t="s">
        <v>87</v>
      </c>
      <c r="F52" s="168">
        <v>904520</v>
      </c>
      <c r="G52" s="168">
        <v>396815</v>
      </c>
      <c r="H52" s="168">
        <f t="shared" si="1"/>
        <v>507705</v>
      </c>
      <c r="I52" s="168">
        <v>1349211.32</v>
      </c>
      <c r="J52" s="125" t="s">
        <v>89</v>
      </c>
      <c r="K52" s="122" t="s">
        <v>90</v>
      </c>
      <c r="L52" s="125" t="s">
        <v>732</v>
      </c>
      <c r="M52" s="122" t="s">
        <v>730</v>
      </c>
      <c r="N52" s="122" t="s">
        <v>66</v>
      </c>
      <c r="O52" s="125" t="s">
        <v>732</v>
      </c>
      <c r="P52" s="112"/>
    </row>
    <row r="53" spans="1:16" s="105" customFormat="1" ht="24" customHeight="1" x14ac:dyDescent="0.25">
      <c r="A53" s="107"/>
      <c r="B53" s="145" t="s">
        <v>57</v>
      </c>
      <c r="C53" s="107"/>
      <c r="D53" s="107"/>
      <c r="E53" s="107"/>
      <c r="F53" s="146">
        <v>5454847.5099999998</v>
      </c>
      <c r="G53" s="146">
        <v>2984305.51</v>
      </c>
      <c r="H53" s="146">
        <f>SUM(H51:H52)</f>
        <v>2436612</v>
      </c>
      <c r="I53" s="146">
        <v>4886457.16</v>
      </c>
      <c r="J53" s="107"/>
      <c r="K53" s="107"/>
      <c r="L53" s="107"/>
      <c r="M53" s="107"/>
      <c r="N53" s="107"/>
      <c r="O53" s="107"/>
      <c r="P53" s="107"/>
    </row>
    <row r="54" spans="1:16" s="105" customFormat="1" ht="21.75" customHeight="1" x14ac:dyDescent="0.25">
      <c r="A54" s="107"/>
      <c r="B54" s="145" t="s">
        <v>206</v>
      </c>
      <c r="C54" s="107"/>
      <c r="D54" s="107"/>
      <c r="E54" s="107"/>
      <c r="F54" s="146">
        <f>SUM(F49,F53)</f>
        <v>7350229.5099999998</v>
      </c>
      <c r="G54" s="146">
        <f>SUM(G49,G53)</f>
        <v>4148856.07</v>
      </c>
      <c r="H54" s="146">
        <f>SUM(H49,H53)</f>
        <v>3167443.44</v>
      </c>
      <c r="I54" s="147">
        <f>SUM(I49,I53)</f>
        <v>16223475.870000001</v>
      </c>
      <c r="J54" s="107"/>
      <c r="K54" s="107"/>
      <c r="L54" s="107"/>
      <c r="M54" s="107"/>
      <c r="N54" s="107"/>
      <c r="O54" s="107"/>
      <c r="P54" s="107"/>
    </row>
    <row r="55" spans="1:16" s="105" customFormat="1" x14ac:dyDescent="0.25">
      <c r="A55" s="214" t="s">
        <v>91</v>
      </c>
      <c r="B55" s="220"/>
      <c r="C55" s="220"/>
      <c r="D55" s="220"/>
      <c r="E55" s="220"/>
      <c r="F55" s="220"/>
      <c r="G55" s="220"/>
      <c r="H55" s="220"/>
      <c r="I55" s="220"/>
      <c r="J55" s="220"/>
      <c r="K55" s="220"/>
      <c r="L55" s="220"/>
      <c r="M55" s="220"/>
      <c r="N55" s="221"/>
      <c r="O55" s="107"/>
      <c r="P55" s="107"/>
    </row>
    <row r="56" spans="1:16" s="105" customFormat="1" ht="60" x14ac:dyDescent="0.25">
      <c r="A56" s="127" t="s">
        <v>78</v>
      </c>
      <c r="B56" s="136" t="s">
        <v>70</v>
      </c>
      <c r="C56" s="136" t="s">
        <v>67</v>
      </c>
      <c r="D56" s="128"/>
      <c r="E56" s="148"/>
      <c r="F56" s="148">
        <v>160039</v>
      </c>
      <c r="G56" s="148">
        <v>117356.35</v>
      </c>
      <c r="H56" s="139">
        <f>F56-G56</f>
        <v>42682.649999999994</v>
      </c>
      <c r="I56" s="139"/>
      <c r="J56" s="140" t="s">
        <v>71</v>
      </c>
      <c r="K56" s="141">
        <v>42458</v>
      </c>
      <c r="L56" s="140"/>
      <c r="M56" s="141"/>
      <c r="N56" s="128" t="s">
        <v>66</v>
      </c>
      <c r="O56" s="107"/>
      <c r="P56" s="107"/>
    </row>
    <row r="57" spans="1:16" s="105" customFormat="1" x14ac:dyDescent="0.25">
      <c r="A57" s="127"/>
      <c r="B57" s="149" t="s">
        <v>57</v>
      </c>
      <c r="C57" s="136"/>
      <c r="D57" s="128"/>
      <c r="E57" s="148"/>
      <c r="F57" s="150">
        <f>SUM(F56:F56)</f>
        <v>160039</v>
      </c>
      <c r="G57" s="150" t="e">
        <f>#REF!+G56</f>
        <v>#REF!</v>
      </c>
      <c r="H57" s="150" t="e">
        <f>#REF!+H56</f>
        <v>#REF!</v>
      </c>
      <c r="I57" s="139"/>
      <c r="J57" s="140"/>
      <c r="K57" s="141"/>
      <c r="L57" s="140"/>
      <c r="M57" s="141"/>
      <c r="N57" s="128"/>
      <c r="O57" s="107"/>
      <c r="P57" s="107"/>
    </row>
    <row r="58" spans="1:16" s="105" customFormat="1" ht="15.75" customHeight="1" x14ac:dyDescent="0.25">
      <c r="A58" s="217" t="s">
        <v>80</v>
      </c>
      <c r="B58" s="218"/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9"/>
    </row>
    <row r="59" spans="1:16" s="105" customFormat="1" ht="60" x14ac:dyDescent="0.25">
      <c r="A59" s="127" t="s">
        <v>79</v>
      </c>
      <c r="B59" s="128" t="s">
        <v>92</v>
      </c>
      <c r="C59" s="128" t="s">
        <v>67</v>
      </c>
      <c r="D59" s="128" t="s">
        <v>93</v>
      </c>
      <c r="E59" s="128" t="s">
        <v>94</v>
      </c>
      <c r="F59" s="138">
        <v>22052</v>
      </c>
      <c r="G59" s="138">
        <v>0</v>
      </c>
      <c r="H59" s="138">
        <f t="shared" ref="H59:H64" si="2">F59-G59</f>
        <v>22052</v>
      </c>
      <c r="I59" s="138"/>
      <c r="J59" s="136" t="s">
        <v>103</v>
      </c>
      <c r="K59" s="128" t="s">
        <v>101</v>
      </c>
      <c r="L59" s="136"/>
      <c r="M59" s="128"/>
      <c r="N59" s="128" t="s">
        <v>66</v>
      </c>
      <c r="O59" s="107"/>
      <c r="P59" s="107"/>
    </row>
    <row r="60" spans="1:16" s="105" customFormat="1" ht="60" x14ac:dyDescent="0.25">
      <c r="A60" s="127" t="s">
        <v>81</v>
      </c>
      <c r="B60" s="128" t="s">
        <v>95</v>
      </c>
      <c r="C60" s="128" t="s">
        <v>67</v>
      </c>
      <c r="D60" s="128" t="s">
        <v>96</v>
      </c>
      <c r="E60" s="128" t="s">
        <v>97</v>
      </c>
      <c r="F60" s="138">
        <v>50000</v>
      </c>
      <c r="G60" s="138">
        <v>0</v>
      </c>
      <c r="H60" s="138">
        <f t="shared" si="2"/>
        <v>50000</v>
      </c>
      <c r="I60" s="138"/>
      <c r="J60" s="136" t="s">
        <v>104</v>
      </c>
      <c r="K60" s="128" t="s">
        <v>101</v>
      </c>
      <c r="L60" s="136"/>
      <c r="M60" s="128"/>
      <c r="N60" s="128" t="s">
        <v>66</v>
      </c>
      <c r="O60" s="107"/>
      <c r="P60" s="107"/>
    </row>
    <row r="61" spans="1:16" s="105" customFormat="1" ht="45" x14ac:dyDescent="0.25">
      <c r="A61" s="127" t="s">
        <v>107</v>
      </c>
      <c r="B61" s="128" t="s">
        <v>792</v>
      </c>
      <c r="C61" s="128" t="s">
        <v>67</v>
      </c>
      <c r="D61" s="128" t="s">
        <v>793</v>
      </c>
      <c r="E61" s="128" t="s">
        <v>794</v>
      </c>
      <c r="F61" s="138">
        <v>24084.75</v>
      </c>
      <c r="G61" s="138">
        <v>24084.75</v>
      </c>
      <c r="H61" s="138"/>
      <c r="I61" s="138">
        <v>24084.75</v>
      </c>
      <c r="J61" s="136" t="s">
        <v>105</v>
      </c>
      <c r="K61" s="128" t="s">
        <v>102</v>
      </c>
      <c r="L61" s="136"/>
      <c r="M61" s="128"/>
      <c r="N61" s="128" t="s">
        <v>66</v>
      </c>
      <c r="O61" s="107"/>
      <c r="P61" s="107"/>
    </row>
    <row r="62" spans="1:16" s="105" customFormat="1" ht="45" x14ac:dyDescent="0.25">
      <c r="A62" s="127" t="s">
        <v>108</v>
      </c>
      <c r="B62" s="128" t="s">
        <v>860</v>
      </c>
      <c r="C62" s="128" t="s">
        <v>67</v>
      </c>
      <c r="D62" s="128" t="s">
        <v>98</v>
      </c>
      <c r="E62" s="128" t="s">
        <v>861</v>
      </c>
      <c r="F62" s="138">
        <v>297469</v>
      </c>
      <c r="G62" s="138">
        <v>297469</v>
      </c>
      <c r="H62" s="138">
        <v>0</v>
      </c>
      <c r="I62" s="138">
        <v>3345027.34</v>
      </c>
      <c r="J62" s="136" t="s">
        <v>105</v>
      </c>
      <c r="K62" s="128" t="s">
        <v>101</v>
      </c>
      <c r="L62" s="136"/>
      <c r="M62" s="128"/>
      <c r="N62" s="128" t="s">
        <v>66</v>
      </c>
      <c r="O62" s="107"/>
      <c r="P62" s="107"/>
    </row>
    <row r="63" spans="1:16" s="105" customFormat="1" ht="60" x14ac:dyDescent="0.25">
      <c r="A63" s="127" t="s">
        <v>110</v>
      </c>
      <c r="B63" s="128" t="s">
        <v>863</v>
      </c>
      <c r="C63" s="128" t="s">
        <v>67</v>
      </c>
      <c r="D63" s="128" t="s">
        <v>99</v>
      </c>
      <c r="E63" s="128" t="s">
        <v>862</v>
      </c>
      <c r="F63" s="138">
        <v>155832</v>
      </c>
      <c r="G63" s="138">
        <v>155832</v>
      </c>
      <c r="H63" s="138">
        <v>0</v>
      </c>
      <c r="I63" s="138">
        <v>3026565.33</v>
      </c>
      <c r="J63" s="136" t="s">
        <v>106</v>
      </c>
      <c r="K63" s="128" t="s">
        <v>101</v>
      </c>
      <c r="L63" s="136"/>
      <c r="M63" s="128"/>
      <c r="N63" s="128" t="s">
        <v>66</v>
      </c>
      <c r="O63" s="107"/>
      <c r="P63" s="107"/>
    </row>
    <row r="64" spans="1:16" s="105" customFormat="1" ht="45" x14ac:dyDescent="0.25">
      <c r="A64" s="127" t="s">
        <v>113</v>
      </c>
      <c r="B64" s="128" t="s">
        <v>100</v>
      </c>
      <c r="C64" s="128" t="s">
        <v>67</v>
      </c>
      <c r="D64" s="128"/>
      <c r="E64" s="128"/>
      <c r="F64" s="138">
        <v>13595</v>
      </c>
      <c r="G64" s="138">
        <v>0</v>
      </c>
      <c r="H64" s="138">
        <f t="shared" si="2"/>
        <v>13595</v>
      </c>
      <c r="I64" s="138"/>
      <c r="J64" s="136" t="s">
        <v>105</v>
      </c>
      <c r="K64" s="128" t="s">
        <v>101</v>
      </c>
      <c r="L64" s="136"/>
      <c r="M64" s="128"/>
      <c r="N64" s="128" t="s">
        <v>66</v>
      </c>
      <c r="O64" s="107"/>
      <c r="P64" s="107"/>
    </row>
    <row r="65" spans="1:16" s="105" customFormat="1" ht="45" x14ac:dyDescent="0.25">
      <c r="A65" s="127" t="s">
        <v>173</v>
      </c>
      <c r="B65" s="128" t="s">
        <v>116</v>
      </c>
      <c r="C65" s="128" t="s">
        <v>67</v>
      </c>
      <c r="D65" s="128" t="s">
        <v>117</v>
      </c>
      <c r="E65" s="128" t="s">
        <v>118</v>
      </c>
      <c r="F65" s="138">
        <v>196080</v>
      </c>
      <c r="G65" s="138">
        <v>160116</v>
      </c>
      <c r="H65" s="138">
        <f t="shared" ref="H65:H86" si="3">F65-G65</f>
        <v>35964</v>
      </c>
      <c r="I65" s="138"/>
      <c r="J65" s="128" t="s">
        <v>171</v>
      </c>
      <c r="K65" s="128" t="s">
        <v>169</v>
      </c>
      <c r="L65" s="128"/>
      <c r="M65" s="128"/>
      <c r="N65" s="128" t="s">
        <v>66</v>
      </c>
      <c r="O65" s="107"/>
      <c r="P65" s="107"/>
    </row>
    <row r="66" spans="1:16" s="105" customFormat="1" ht="60" x14ac:dyDescent="0.25">
      <c r="A66" s="127" t="s">
        <v>174</v>
      </c>
      <c r="B66" s="128" t="s">
        <v>119</v>
      </c>
      <c r="C66" s="128" t="s">
        <v>67</v>
      </c>
      <c r="D66" s="128" t="s">
        <v>120</v>
      </c>
      <c r="E66" s="128" t="s">
        <v>121</v>
      </c>
      <c r="F66" s="138">
        <v>65360</v>
      </c>
      <c r="G66" s="138">
        <v>53381</v>
      </c>
      <c r="H66" s="138">
        <f t="shared" si="3"/>
        <v>11979</v>
      </c>
      <c r="I66" s="138"/>
      <c r="J66" s="128" t="s">
        <v>171</v>
      </c>
      <c r="K66" s="128" t="s">
        <v>169</v>
      </c>
      <c r="L66" s="128"/>
      <c r="M66" s="128"/>
      <c r="N66" s="128" t="s">
        <v>66</v>
      </c>
      <c r="O66" s="107"/>
      <c r="P66" s="107"/>
    </row>
    <row r="67" spans="1:16" s="105" customFormat="1" ht="45" x14ac:dyDescent="0.25">
      <c r="A67" s="127" t="s">
        <v>175</v>
      </c>
      <c r="B67" s="128" t="s">
        <v>122</v>
      </c>
      <c r="C67" s="128" t="s">
        <v>67</v>
      </c>
      <c r="D67" s="128" t="s">
        <v>123</v>
      </c>
      <c r="E67" s="128" t="s">
        <v>124</v>
      </c>
      <c r="F67" s="138">
        <v>204205</v>
      </c>
      <c r="G67" s="138">
        <v>166783</v>
      </c>
      <c r="H67" s="138">
        <f t="shared" si="3"/>
        <v>37422</v>
      </c>
      <c r="I67" s="138"/>
      <c r="J67" s="128" t="s">
        <v>171</v>
      </c>
      <c r="K67" s="128" t="s">
        <v>169</v>
      </c>
      <c r="L67" s="128"/>
      <c r="M67" s="128"/>
      <c r="N67" s="128" t="s">
        <v>66</v>
      </c>
      <c r="O67" s="107"/>
      <c r="P67" s="107"/>
    </row>
    <row r="68" spans="1:16" s="105" customFormat="1" ht="45" x14ac:dyDescent="0.25">
      <c r="A68" s="127" t="s">
        <v>176</v>
      </c>
      <c r="B68" s="128" t="s">
        <v>125</v>
      </c>
      <c r="C68" s="128" t="s">
        <v>67</v>
      </c>
      <c r="D68" s="128" t="s">
        <v>126</v>
      </c>
      <c r="E68" s="128" t="s">
        <v>127</v>
      </c>
      <c r="F68" s="138">
        <v>490842</v>
      </c>
      <c r="G68" s="138">
        <v>400851</v>
      </c>
      <c r="H68" s="138">
        <f t="shared" si="3"/>
        <v>89991</v>
      </c>
      <c r="I68" s="138"/>
      <c r="J68" s="128" t="s">
        <v>171</v>
      </c>
      <c r="K68" s="128" t="s">
        <v>169</v>
      </c>
      <c r="L68" s="128"/>
      <c r="M68" s="128"/>
      <c r="N68" s="128" t="s">
        <v>66</v>
      </c>
      <c r="O68" s="107"/>
      <c r="P68" s="107"/>
    </row>
    <row r="69" spans="1:16" s="105" customFormat="1" ht="45" x14ac:dyDescent="0.25">
      <c r="A69" s="127" t="s">
        <v>177</v>
      </c>
      <c r="B69" s="128" t="s">
        <v>128</v>
      </c>
      <c r="C69" s="128" t="s">
        <v>67</v>
      </c>
      <c r="D69" s="128" t="s">
        <v>129</v>
      </c>
      <c r="E69" s="128" t="s">
        <v>121</v>
      </c>
      <c r="F69" s="138">
        <v>327228</v>
      </c>
      <c r="G69" s="138">
        <v>267234</v>
      </c>
      <c r="H69" s="138">
        <f t="shared" si="3"/>
        <v>59994</v>
      </c>
      <c r="I69" s="138"/>
      <c r="J69" s="128" t="s">
        <v>171</v>
      </c>
      <c r="K69" s="128" t="s">
        <v>169</v>
      </c>
      <c r="L69" s="128"/>
      <c r="M69" s="128"/>
      <c r="N69" s="128" t="s">
        <v>66</v>
      </c>
      <c r="O69" s="107"/>
      <c r="P69" s="107"/>
    </row>
    <row r="70" spans="1:16" s="105" customFormat="1" ht="84" customHeight="1" x14ac:dyDescent="0.25">
      <c r="A70" s="127" t="s">
        <v>42</v>
      </c>
      <c r="B70" s="128" t="s">
        <v>801</v>
      </c>
      <c r="C70" s="128" t="s">
        <v>67</v>
      </c>
      <c r="D70" s="128" t="s">
        <v>130</v>
      </c>
      <c r="E70" s="128" t="s">
        <v>131</v>
      </c>
      <c r="F70" s="138">
        <v>637260</v>
      </c>
      <c r="G70" s="138">
        <v>520440</v>
      </c>
      <c r="H70" s="138">
        <f t="shared" si="3"/>
        <v>116820</v>
      </c>
      <c r="I70" s="138"/>
      <c r="J70" s="128" t="s">
        <v>171</v>
      </c>
      <c r="K70" s="128" t="s">
        <v>169</v>
      </c>
      <c r="L70" s="128"/>
      <c r="M70" s="128"/>
      <c r="N70" s="128" t="s">
        <v>66</v>
      </c>
      <c r="O70" s="107"/>
      <c r="P70" s="107"/>
    </row>
    <row r="71" spans="1:16" s="105" customFormat="1" ht="45" x14ac:dyDescent="0.25">
      <c r="A71" s="127" t="s">
        <v>45</v>
      </c>
      <c r="B71" s="128" t="s">
        <v>132</v>
      </c>
      <c r="C71" s="128" t="s">
        <v>67</v>
      </c>
      <c r="D71" s="128" t="s">
        <v>133</v>
      </c>
      <c r="E71" s="128" t="s">
        <v>121</v>
      </c>
      <c r="F71" s="138">
        <v>85950</v>
      </c>
      <c r="G71" s="138">
        <v>70209</v>
      </c>
      <c r="H71" s="138">
        <f t="shared" si="3"/>
        <v>15741</v>
      </c>
      <c r="I71" s="138"/>
      <c r="J71" s="128" t="s">
        <v>171</v>
      </c>
      <c r="K71" s="128" t="s">
        <v>169</v>
      </c>
      <c r="L71" s="128"/>
      <c r="M71" s="128"/>
      <c r="N71" s="128" t="s">
        <v>66</v>
      </c>
      <c r="O71" s="107"/>
      <c r="P71" s="107"/>
    </row>
    <row r="72" spans="1:16" s="105" customFormat="1" ht="60" x14ac:dyDescent="0.25">
      <c r="A72" s="127" t="s">
        <v>46</v>
      </c>
      <c r="B72" s="128" t="s">
        <v>134</v>
      </c>
      <c r="C72" s="128" t="s">
        <v>67</v>
      </c>
      <c r="D72" s="128" t="s">
        <v>135</v>
      </c>
      <c r="E72" s="128" t="s">
        <v>124</v>
      </c>
      <c r="F72" s="138">
        <v>163400</v>
      </c>
      <c r="G72" s="138">
        <v>133436</v>
      </c>
      <c r="H72" s="138">
        <f t="shared" si="3"/>
        <v>29964</v>
      </c>
      <c r="I72" s="138"/>
      <c r="J72" s="128" t="s">
        <v>171</v>
      </c>
      <c r="K72" s="128" t="s">
        <v>169</v>
      </c>
      <c r="L72" s="128"/>
      <c r="M72" s="128"/>
      <c r="N72" s="128" t="s">
        <v>66</v>
      </c>
      <c r="O72" s="107"/>
      <c r="P72" s="107"/>
    </row>
    <row r="73" spans="1:16" s="105" customFormat="1" ht="60" x14ac:dyDescent="0.25">
      <c r="A73" s="127" t="s">
        <v>51</v>
      </c>
      <c r="B73" s="128" t="s">
        <v>136</v>
      </c>
      <c r="C73" s="128" t="s">
        <v>67</v>
      </c>
      <c r="D73" s="128" t="s">
        <v>137</v>
      </c>
      <c r="E73" s="128" t="s">
        <v>138</v>
      </c>
      <c r="F73" s="138">
        <v>392160</v>
      </c>
      <c r="G73" s="138">
        <v>320253</v>
      </c>
      <c r="H73" s="138">
        <f t="shared" si="3"/>
        <v>71907</v>
      </c>
      <c r="I73" s="138"/>
      <c r="J73" s="128" t="s">
        <v>171</v>
      </c>
      <c r="K73" s="128" t="s">
        <v>169</v>
      </c>
      <c r="L73" s="128"/>
      <c r="M73" s="128"/>
      <c r="N73" s="128" t="s">
        <v>66</v>
      </c>
      <c r="O73" s="107"/>
      <c r="P73" s="107"/>
    </row>
    <row r="74" spans="1:16" s="105" customFormat="1" ht="45" x14ac:dyDescent="0.25">
      <c r="A74" s="127" t="s">
        <v>54</v>
      </c>
      <c r="B74" s="128" t="s">
        <v>139</v>
      </c>
      <c r="C74" s="128" t="s">
        <v>67</v>
      </c>
      <c r="D74" s="128" t="s">
        <v>140</v>
      </c>
      <c r="E74" s="128" t="s">
        <v>141</v>
      </c>
      <c r="F74" s="138">
        <v>1390719</v>
      </c>
      <c r="G74" s="138">
        <v>1135761</v>
      </c>
      <c r="H74" s="138">
        <f t="shared" si="3"/>
        <v>254958</v>
      </c>
      <c r="I74" s="138"/>
      <c r="J74" s="128" t="s">
        <v>171</v>
      </c>
      <c r="K74" s="128" t="s">
        <v>169</v>
      </c>
      <c r="L74" s="128"/>
      <c r="M74" s="128"/>
      <c r="N74" s="128" t="s">
        <v>66</v>
      </c>
      <c r="O74" s="107"/>
      <c r="P74" s="107"/>
    </row>
    <row r="75" spans="1:16" s="105" customFormat="1" ht="45" x14ac:dyDescent="0.25">
      <c r="A75" s="127" t="s">
        <v>55</v>
      </c>
      <c r="B75" s="128" t="s">
        <v>142</v>
      </c>
      <c r="C75" s="128" t="s">
        <v>67</v>
      </c>
      <c r="D75" s="128" t="s">
        <v>143</v>
      </c>
      <c r="E75" s="128" t="s">
        <v>144</v>
      </c>
      <c r="F75" s="138">
        <v>40850</v>
      </c>
      <c r="G75" s="138">
        <v>33359</v>
      </c>
      <c r="H75" s="138">
        <f t="shared" si="3"/>
        <v>7491</v>
      </c>
      <c r="I75" s="138"/>
      <c r="J75" s="128" t="s">
        <v>171</v>
      </c>
      <c r="K75" s="128" t="s">
        <v>169</v>
      </c>
      <c r="L75" s="128"/>
      <c r="M75" s="128"/>
      <c r="N75" s="128" t="s">
        <v>66</v>
      </c>
      <c r="O75" s="107"/>
      <c r="P75" s="107"/>
    </row>
    <row r="76" spans="1:16" s="105" customFormat="1" ht="45" x14ac:dyDescent="0.25">
      <c r="A76" s="127" t="s">
        <v>56</v>
      </c>
      <c r="B76" s="128" t="s">
        <v>145</v>
      </c>
      <c r="C76" s="128" t="s">
        <v>67</v>
      </c>
      <c r="D76" s="128" t="s">
        <v>146</v>
      </c>
      <c r="E76" s="128" t="s">
        <v>118</v>
      </c>
      <c r="F76" s="138">
        <v>163400</v>
      </c>
      <c r="G76" s="138">
        <v>133436</v>
      </c>
      <c r="H76" s="138">
        <f t="shared" si="3"/>
        <v>29964</v>
      </c>
      <c r="I76" s="138"/>
      <c r="J76" s="128" t="s">
        <v>171</v>
      </c>
      <c r="K76" s="128" t="s">
        <v>169</v>
      </c>
      <c r="L76" s="128"/>
      <c r="M76" s="128"/>
      <c r="N76" s="128" t="s">
        <v>66</v>
      </c>
      <c r="O76" s="107"/>
      <c r="P76" s="107"/>
    </row>
    <row r="77" spans="1:16" s="105" customFormat="1" ht="45" x14ac:dyDescent="0.25">
      <c r="A77" s="127" t="s">
        <v>58</v>
      </c>
      <c r="B77" s="128" t="s">
        <v>147</v>
      </c>
      <c r="C77" s="128" t="s">
        <v>67</v>
      </c>
      <c r="D77" s="128" t="s">
        <v>148</v>
      </c>
      <c r="E77" s="128" t="s">
        <v>118</v>
      </c>
      <c r="F77" s="138">
        <v>163400</v>
      </c>
      <c r="G77" s="138">
        <v>133436</v>
      </c>
      <c r="H77" s="138">
        <f t="shared" si="3"/>
        <v>29964</v>
      </c>
      <c r="I77" s="138"/>
      <c r="J77" s="128" t="s">
        <v>171</v>
      </c>
      <c r="K77" s="128" t="s">
        <v>169</v>
      </c>
      <c r="L77" s="128"/>
      <c r="M77" s="128"/>
      <c r="N77" s="128" t="s">
        <v>66</v>
      </c>
      <c r="O77" s="107"/>
      <c r="P77" s="107"/>
    </row>
    <row r="78" spans="1:16" s="105" customFormat="1" ht="60" x14ac:dyDescent="0.25">
      <c r="A78" s="127" t="s">
        <v>72</v>
      </c>
      <c r="B78" s="128" t="s">
        <v>149</v>
      </c>
      <c r="C78" s="128" t="s">
        <v>67</v>
      </c>
      <c r="D78" s="128" t="s">
        <v>150</v>
      </c>
      <c r="E78" s="128" t="s">
        <v>151</v>
      </c>
      <c r="F78" s="138">
        <v>61275</v>
      </c>
      <c r="G78" s="138">
        <v>50055</v>
      </c>
      <c r="H78" s="138">
        <f t="shared" si="3"/>
        <v>11220</v>
      </c>
      <c r="I78" s="138"/>
      <c r="J78" s="128" t="s">
        <v>171</v>
      </c>
      <c r="K78" s="128" t="s">
        <v>169</v>
      </c>
      <c r="L78" s="128"/>
      <c r="M78" s="128"/>
      <c r="N78" s="128" t="s">
        <v>66</v>
      </c>
      <c r="O78" s="107"/>
      <c r="P78" s="107"/>
    </row>
    <row r="79" spans="1:16" s="105" customFormat="1" ht="60" x14ac:dyDescent="0.25">
      <c r="A79" s="127" t="s">
        <v>73</v>
      </c>
      <c r="B79" s="128" t="s">
        <v>152</v>
      </c>
      <c r="C79" s="128" t="s">
        <v>67</v>
      </c>
      <c r="D79" s="128" t="s">
        <v>153</v>
      </c>
      <c r="E79" s="128" t="s">
        <v>127</v>
      </c>
      <c r="F79" s="138">
        <v>147060</v>
      </c>
      <c r="G79" s="124">
        <v>120099</v>
      </c>
      <c r="H79" s="138">
        <f t="shared" si="3"/>
        <v>26961</v>
      </c>
      <c r="I79" s="138"/>
      <c r="J79" s="128" t="s">
        <v>171</v>
      </c>
      <c r="K79" s="128" t="s">
        <v>169</v>
      </c>
      <c r="L79" s="128"/>
      <c r="M79" s="128"/>
      <c r="N79" s="128" t="s">
        <v>66</v>
      </c>
      <c r="O79" s="107"/>
      <c r="P79" s="107"/>
    </row>
    <row r="80" spans="1:16" s="105" customFormat="1" ht="60" x14ac:dyDescent="0.25">
      <c r="A80" s="127" t="s">
        <v>74</v>
      </c>
      <c r="B80" s="128" t="s">
        <v>154</v>
      </c>
      <c r="C80" s="128" t="s">
        <v>67</v>
      </c>
      <c r="D80" s="128" t="s">
        <v>155</v>
      </c>
      <c r="E80" s="128" t="s">
        <v>127</v>
      </c>
      <c r="F80" s="138">
        <v>122550</v>
      </c>
      <c r="G80" s="138">
        <v>100077</v>
      </c>
      <c r="H80" s="138">
        <f t="shared" si="3"/>
        <v>22473</v>
      </c>
      <c r="I80" s="138"/>
      <c r="J80" s="128" t="s">
        <v>171</v>
      </c>
      <c r="K80" s="128" t="s">
        <v>169</v>
      </c>
      <c r="L80" s="128"/>
      <c r="M80" s="128"/>
      <c r="N80" s="128" t="s">
        <v>66</v>
      </c>
      <c r="O80" s="107"/>
      <c r="P80" s="107"/>
    </row>
    <row r="81" spans="1:16" s="105" customFormat="1" ht="45" x14ac:dyDescent="0.25">
      <c r="A81" s="127" t="s">
        <v>75</v>
      </c>
      <c r="B81" s="128" t="s">
        <v>156</v>
      </c>
      <c r="C81" s="128" t="s">
        <v>67</v>
      </c>
      <c r="D81" s="128" t="s">
        <v>157</v>
      </c>
      <c r="E81" s="128" t="s">
        <v>158</v>
      </c>
      <c r="F81" s="138">
        <v>1636140</v>
      </c>
      <c r="G81" s="138">
        <v>1336170</v>
      </c>
      <c r="H81" s="138">
        <f t="shared" si="3"/>
        <v>299970</v>
      </c>
      <c r="I81" s="138"/>
      <c r="J81" s="128" t="s">
        <v>171</v>
      </c>
      <c r="K81" s="128" t="s">
        <v>169</v>
      </c>
      <c r="L81" s="128"/>
      <c r="M81" s="128"/>
      <c r="N81" s="128" t="s">
        <v>66</v>
      </c>
      <c r="O81" s="107"/>
      <c r="P81" s="107"/>
    </row>
    <row r="82" spans="1:16" s="105" customFormat="1" ht="60" x14ac:dyDescent="0.25">
      <c r="A82" s="127" t="s">
        <v>178</v>
      </c>
      <c r="B82" s="128" t="s">
        <v>159</v>
      </c>
      <c r="C82" s="128" t="s">
        <v>67</v>
      </c>
      <c r="D82" s="128" t="s">
        <v>160</v>
      </c>
      <c r="E82" s="128" t="s">
        <v>127</v>
      </c>
      <c r="F82" s="138">
        <v>98040</v>
      </c>
      <c r="G82" s="138">
        <v>80055</v>
      </c>
      <c r="H82" s="138">
        <f t="shared" si="3"/>
        <v>17985</v>
      </c>
      <c r="I82" s="138"/>
      <c r="J82" s="128" t="s">
        <v>171</v>
      </c>
      <c r="K82" s="128" t="s">
        <v>169</v>
      </c>
      <c r="L82" s="128"/>
      <c r="M82" s="128"/>
      <c r="N82" s="128" t="s">
        <v>66</v>
      </c>
      <c r="O82" s="107"/>
      <c r="P82" s="107"/>
    </row>
    <row r="83" spans="1:16" s="105" customFormat="1" ht="60" x14ac:dyDescent="0.25">
      <c r="A83" s="127" t="s">
        <v>179</v>
      </c>
      <c r="B83" s="128" t="s">
        <v>161</v>
      </c>
      <c r="C83" s="128" t="s">
        <v>67</v>
      </c>
      <c r="D83" s="128" t="s">
        <v>162</v>
      </c>
      <c r="E83" s="128" t="s">
        <v>144</v>
      </c>
      <c r="F83" s="138">
        <v>40850</v>
      </c>
      <c r="G83" s="138">
        <v>33359</v>
      </c>
      <c r="H83" s="138">
        <f t="shared" si="3"/>
        <v>7491</v>
      </c>
      <c r="I83" s="138"/>
      <c r="J83" s="128" t="s">
        <v>171</v>
      </c>
      <c r="K83" s="128" t="s">
        <v>169</v>
      </c>
      <c r="L83" s="128"/>
      <c r="M83" s="128"/>
      <c r="N83" s="128" t="s">
        <v>66</v>
      </c>
      <c r="O83" s="107"/>
      <c r="P83" s="107"/>
    </row>
    <row r="84" spans="1:16" s="105" customFormat="1" ht="60" x14ac:dyDescent="0.25">
      <c r="A84" s="127" t="s">
        <v>180</v>
      </c>
      <c r="B84" s="128" t="s">
        <v>163</v>
      </c>
      <c r="C84" s="128" t="s">
        <v>67</v>
      </c>
      <c r="D84" s="128" t="s">
        <v>164</v>
      </c>
      <c r="E84" s="128" t="s">
        <v>118</v>
      </c>
      <c r="F84" s="138">
        <v>163400</v>
      </c>
      <c r="G84" s="138">
        <v>133436</v>
      </c>
      <c r="H84" s="138">
        <f t="shared" si="3"/>
        <v>29964</v>
      </c>
      <c r="I84" s="138"/>
      <c r="J84" s="128" t="s">
        <v>171</v>
      </c>
      <c r="K84" s="128" t="s">
        <v>169</v>
      </c>
      <c r="L84" s="128"/>
      <c r="M84" s="128"/>
      <c r="N84" s="128" t="s">
        <v>66</v>
      </c>
      <c r="O84" s="107"/>
      <c r="P84" s="107"/>
    </row>
    <row r="85" spans="1:16" s="105" customFormat="1" ht="60" x14ac:dyDescent="0.25">
      <c r="A85" s="127" t="s">
        <v>181</v>
      </c>
      <c r="B85" s="128" t="s">
        <v>165</v>
      </c>
      <c r="C85" s="128" t="s">
        <v>67</v>
      </c>
      <c r="D85" s="128" t="s">
        <v>166</v>
      </c>
      <c r="E85" s="128" t="s">
        <v>144</v>
      </c>
      <c r="F85" s="138">
        <v>40850</v>
      </c>
      <c r="G85" s="138">
        <v>33359</v>
      </c>
      <c r="H85" s="138">
        <f t="shared" si="3"/>
        <v>7491</v>
      </c>
      <c r="I85" s="138"/>
      <c r="J85" s="128" t="s">
        <v>171</v>
      </c>
      <c r="K85" s="128" t="s">
        <v>169</v>
      </c>
      <c r="L85" s="128"/>
      <c r="M85" s="128"/>
      <c r="N85" s="128" t="s">
        <v>66</v>
      </c>
      <c r="O85" s="107"/>
      <c r="P85" s="107"/>
    </row>
    <row r="86" spans="1:16" s="105" customFormat="1" ht="75" x14ac:dyDescent="0.25">
      <c r="A86" s="127" t="s">
        <v>182</v>
      </c>
      <c r="B86" s="151" t="s">
        <v>167</v>
      </c>
      <c r="C86" s="151" t="s">
        <v>67</v>
      </c>
      <c r="D86" s="151"/>
      <c r="E86" s="151"/>
      <c r="F86" s="152">
        <v>76388</v>
      </c>
      <c r="G86" s="152">
        <v>76388</v>
      </c>
      <c r="H86" s="152">
        <f t="shared" si="3"/>
        <v>0</v>
      </c>
      <c r="I86" s="152"/>
      <c r="J86" s="151" t="s">
        <v>628</v>
      </c>
      <c r="K86" s="151" t="s">
        <v>627</v>
      </c>
      <c r="L86" s="151"/>
      <c r="M86" s="151"/>
      <c r="N86" s="128" t="s">
        <v>66</v>
      </c>
      <c r="O86" s="107"/>
      <c r="P86" s="107"/>
    </row>
    <row r="87" spans="1:16" s="105" customFormat="1" ht="60" x14ac:dyDescent="0.25">
      <c r="A87" s="127" t="s">
        <v>183</v>
      </c>
      <c r="B87" s="136" t="s">
        <v>168</v>
      </c>
      <c r="C87" s="136" t="s">
        <v>53</v>
      </c>
      <c r="D87" s="128"/>
      <c r="E87" s="148"/>
      <c r="F87" s="148">
        <v>99000</v>
      </c>
      <c r="G87" s="148">
        <v>0</v>
      </c>
      <c r="H87" s="148">
        <f>F87-G87</f>
        <v>99000</v>
      </c>
      <c r="I87" s="139"/>
      <c r="J87" s="153" t="s">
        <v>172</v>
      </c>
      <c r="K87" s="128" t="s">
        <v>170</v>
      </c>
      <c r="L87" s="153"/>
      <c r="M87" s="128"/>
      <c r="N87" s="128" t="s">
        <v>66</v>
      </c>
      <c r="O87" s="107"/>
      <c r="P87" s="107"/>
    </row>
    <row r="88" spans="1:16" s="192" customFormat="1" ht="75" x14ac:dyDescent="0.25">
      <c r="A88" s="184" t="s">
        <v>370</v>
      </c>
      <c r="B88" s="185" t="s">
        <v>815</v>
      </c>
      <c r="C88" s="185" t="s">
        <v>816</v>
      </c>
      <c r="D88" s="186" t="s">
        <v>68</v>
      </c>
      <c r="E88" s="187" t="s">
        <v>817</v>
      </c>
      <c r="F88" s="187" t="s">
        <v>818</v>
      </c>
      <c r="G88" s="187" t="s">
        <v>818</v>
      </c>
      <c r="H88" s="188"/>
      <c r="I88" s="187" t="s">
        <v>818</v>
      </c>
      <c r="J88" s="189" t="s">
        <v>819</v>
      </c>
      <c r="K88" s="190">
        <v>45302</v>
      </c>
      <c r="L88" s="189"/>
      <c r="M88" s="190"/>
      <c r="N88" s="186" t="s">
        <v>66</v>
      </c>
      <c r="O88" s="191"/>
      <c r="P88" s="191"/>
    </row>
    <row r="89" spans="1:16" s="192" customFormat="1" ht="105" x14ac:dyDescent="0.25">
      <c r="A89" s="184" t="s">
        <v>371</v>
      </c>
      <c r="B89" s="185" t="s">
        <v>820</v>
      </c>
      <c r="C89" s="185" t="s">
        <v>821</v>
      </c>
      <c r="D89" s="186" t="s">
        <v>822</v>
      </c>
      <c r="E89" s="187" t="s">
        <v>823</v>
      </c>
      <c r="F89" s="187">
        <v>204.97</v>
      </c>
      <c r="G89" s="187">
        <v>204.97</v>
      </c>
      <c r="H89" s="188"/>
      <c r="I89" s="187">
        <v>204.97</v>
      </c>
      <c r="J89" s="189" t="s">
        <v>824</v>
      </c>
      <c r="K89" s="190">
        <v>45302</v>
      </c>
      <c r="L89" s="189"/>
      <c r="M89" s="190"/>
      <c r="N89" s="186" t="s">
        <v>66</v>
      </c>
      <c r="O89" s="191"/>
      <c r="P89" s="191"/>
    </row>
    <row r="90" spans="1:16" s="192" customFormat="1" ht="60" x14ac:dyDescent="0.25">
      <c r="A90" s="184" t="s">
        <v>372</v>
      </c>
      <c r="B90" s="185" t="s">
        <v>69</v>
      </c>
      <c r="C90" s="185" t="s">
        <v>53</v>
      </c>
      <c r="D90" s="186" t="s">
        <v>802</v>
      </c>
      <c r="E90" s="187" t="s">
        <v>803</v>
      </c>
      <c r="F90" s="187">
        <v>220039</v>
      </c>
      <c r="G90" s="187">
        <v>19836.04</v>
      </c>
      <c r="H90" s="188">
        <f>F90-G90</f>
        <v>200202.96</v>
      </c>
      <c r="I90" s="188">
        <v>110488.27</v>
      </c>
      <c r="J90" s="189" t="s">
        <v>805</v>
      </c>
      <c r="K90" s="190" t="s">
        <v>804</v>
      </c>
      <c r="L90" s="189"/>
      <c r="M90" s="190"/>
      <c r="N90" s="186" t="s">
        <v>66</v>
      </c>
      <c r="O90" s="191"/>
      <c r="P90" s="191"/>
    </row>
    <row r="91" spans="1:16" s="114" customFormat="1" ht="60" x14ac:dyDescent="0.25">
      <c r="A91" s="173" t="s">
        <v>373</v>
      </c>
      <c r="B91" s="203" t="s">
        <v>831</v>
      </c>
      <c r="C91" s="203" t="s">
        <v>832</v>
      </c>
      <c r="D91" s="203" t="s">
        <v>833</v>
      </c>
      <c r="E91" s="203" t="s">
        <v>834</v>
      </c>
      <c r="F91" s="204">
        <v>514256.29</v>
      </c>
      <c r="G91" s="204">
        <v>514256.29</v>
      </c>
      <c r="H91" s="204"/>
      <c r="I91" s="204">
        <v>514256.29</v>
      </c>
      <c r="J91" s="203" t="s">
        <v>835</v>
      </c>
      <c r="K91" s="203" t="s">
        <v>836</v>
      </c>
      <c r="L91" s="203"/>
      <c r="M91" s="203"/>
      <c r="N91" s="174" t="s">
        <v>66</v>
      </c>
      <c r="O91" s="175"/>
      <c r="P91" s="175"/>
    </row>
    <row r="92" spans="1:16" s="105" customFormat="1" x14ac:dyDescent="0.25">
      <c r="A92" s="107"/>
      <c r="B92" s="145" t="s">
        <v>57</v>
      </c>
      <c r="C92" s="107"/>
      <c r="D92" s="107"/>
      <c r="E92" s="107"/>
      <c r="F92" s="147">
        <f>SUM(F59:F87)</f>
        <v>7369439.75</v>
      </c>
      <c r="G92" s="147">
        <f>SUM(G59:G87)</f>
        <v>5969078.75</v>
      </c>
      <c r="H92" s="147">
        <f>SUM(H59:H87)</f>
        <v>1400361</v>
      </c>
      <c r="I92" s="107"/>
      <c r="J92" s="107"/>
      <c r="K92" s="107"/>
      <c r="L92" s="107"/>
      <c r="M92" s="107"/>
      <c r="N92" s="107"/>
      <c r="O92" s="107"/>
      <c r="P92" s="107"/>
    </row>
    <row r="93" spans="1:16" s="105" customFormat="1" x14ac:dyDescent="0.25">
      <c r="A93" s="107"/>
      <c r="B93" s="145" t="s">
        <v>206</v>
      </c>
      <c r="C93" s="107"/>
      <c r="D93" s="107"/>
      <c r="E93" s="107"/>
      <c r="F93" s="147">
        <f>SUM(F57,F92)</f>
        <v>7529478.75</v>
      </c>
      <c r="G93" s="147" t="e">
        <f>SUM(G57,G92)</f>
        <v>#REF!</v>
      </c>
      <c r="H93" s="147" t="e">
        <f>+SUM(H57,H92)</f>
        <v>#REF!</v>
      </c>
      <c r="I93" s="107"/>
      <c r="J93" s="107"/>
      <c r="K93" s="107"/>
      <c r="L93" s="107"/>
      <c r="M93" s="107"/>
      <c r="N93" s="107"/>
      <c r="O93" s="107"/>
      <c r="P93" s="107"/>
    </row>
    <row r="94" spans="1:16" s="105" customFormat="1" x14ac:dyDescent="0.25">
      <c r="A94" s="214" t="s">
        <v>184</v>
      </c>
      <c r="B94" s="220"/>
      <c r="C94" s="220"/>
      <c r="D94" s="220"/>
      <c r="E94" s="220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1"/>
    </row>
    <row r="95" spans="1:16" s="105" customFormat="1" ht="45" x14ac:dyDescent="0.25">
      <c r="A95" s="127" t="s">
        <v>76</v>
      </c>
      <c r="B95" s="128" t="s">
        <v>185</v>
      </c>
      <c r="C95" s="128" t="s">
        <v>186</v>
      </c>
      <c r="D95" s="128" t="s">
        <v>187</v>
      </c>
      <c r="E95" s="128" t="s">
        <v>188</v>
      </c>
      <c r="F95" s="148">
        <v>73422</v>
      </c>
      <c r="G95" s="148">
        <v>0</v>
      </c>
      <c r="H95" s="148">
        <f>F95-G95</f>
        <v>73422</v>
      </c>
      <c r="I95" s="128">
        <v>73421.919999999998</v>
      </c>
      <c r="J95" s="128" t="s">
        <v>190</v>
      </c>
      <c r="K95" s="128" t="s">
        <v>189</v>
      </c>
      <c r="L95" s="128"/>
      <c r="M95" s="128"/>
      <c r="N95" s="128" t="s">
        <v>66</v>
      </c>
      <c r="O95" s="107"/>
      <c r="P95" s="107"/>
    </row>
    <row r="96" spans="1:16" s="158" customFormat="1" ht="60" x14ac:dyDescent="0.25">
      <c r="A96" s="154" t="s">
        <v>77</v>
      </c>
      <c r="B96" s="155" t="s">
        <v>191</v>
      </c>
      <c r="C96" s="155" t="s">
        <v>192</v>
      </c>
      <c r="D96" s="155" t="s">
        <v>193</v>
      </c>
      <c r="E96" s="155" t="s">
        <v>194</v>
      </c>
      <c r="F96" s="156">
        <v>108016.2</v>
      </c>
      <c r="G96" s="156">
        <v>0</v>
      </c>
      <c r="H96" s="156">
        <f>F96-G96</f>
        <v>108016.2</v>
      </c>
      <c r="I96" s="155">
        <v>108016.2</v>
      </c>
      <c r="J96" s="155" t="s">
        <v>639</v>
      </c>
      <c r="K96" s="155" t="s">
        <v>204</v>
      </c>
      <c r="L96" s="155"/>
      <c r="M96" s="155"/>
      <c r="N96" s="155" t="s">
        <v>66</v>
      </c>
      <c r="O96" s="157"/>
      <c r="P96" s="157"/>
    </row>
    <row r="97" spans="1:16" s="158" customFormat="1" ht="60" x14ac:dyDescent="0.25">
      <c r="A97" s="154" t="s">
        <v>78</v>
      </c>
      <c r="B97" s="155" t="s">
        <v>195</v>
      </c>
      <c r="C97" s="155" t="s">
        <v>192</v>
      </c>
      <c r="D97" s="155" t="s">
        <v>196</v>
      </c>
      <c r="E97" s="155" t="s">
        <v>197</v>
      </c>
      <c r="F97" s="156">
        <v>69028.2</v>
      </c>
      <c r="G97" s="156">
        <v>0</v>
      </c>
      <c r="H97" s="156">
        <f>F97-G97</f>
        <v>69028.2</v>
      </c>
      <c r="I97" s="156">
        <f>H97</f>
        <v>69028.2</v>
      </c>
      <c r="J97" s="155" t="s">
        <v>640</v>
      </c>
      <c r="K97" s="155" t="s">
        <v>204</v>
      </c>
      <c r="L97" s="155"/>
      <c r="M97" s="155"/>
      <c r="N97" s="155" t="s">
        <v>66</v>
      </c>
      <c r="O97" s="155"/>
      <c r="P97" s="155"/>
    </row>
    <row r="98" spans="1:16" s="113" customFormat="1" ht="45" x14ac:dyDescent="0.25">
      <c r="A98" s="121" t="s">
        <v>79</v>
      </c>
      <c r="B98" s="122" t="s">
        <v>704</v>
      </c>
      <c r="C98" s="122" t="s">
        <v>705</v>
      </c>
      <c r="D98" s="122" t="s">
        <v>706</v>
      </c>
      <c r="E98" s="122" t="s">
        <v>707</v>
      </c>
      <c r="F98" s="159">
        <v>0</v>
      </c>
      <c r="G98" s="159">
        <v>21125.1</v>
      </c>
      <c r="H98" s="159">
        <v>0</v>
      </c>
      <c r="I98" s="159">
        <v>21125.1</v>
      </c>
      <c r="J98" s="122" t="s">
        <v>719</v>
      </c>
      <c r="K98" s="160">
        <v>44985</v>
      </c>
      <c r="L98" s="122"/>
      <c r="M98" s="122"/>
      <c r="N98" s="122" t="s">
        <v>66</v>
      </c>
      <c r="O98" s="122"/>
      <c r="P98" s="122"/>
    </row>
    <row r="99" spans="1:16" s="113" customFormat="1" ht="60" x14ac:dyDescent="0.25">
      <c r="A99" s="121" t="s">
        <v>81</v>
      </c>
      <c r="B99" s="122" t="s">
        <v>715</v>
      </c>
      <c r="C99" s="122" t="s">
        <v>716</v>
      </c>
      <c r="D99" s="169" t="s">
        <v>717</v>
      </c>
      <c r="E99" s="122">
        <v>661</v>
      </c>
      <c r="F99" s="159">
        <v>0</v>
      </c>
      <c r="G99" s="159" t="s">
        <v>718</v>
      </c>
      <c r="H99" s="159">
        <v>0</v>
      </c>
      <c r="I99" s="159" t="s">
        <v>718</v>
      </c>
      <c r="J99" s="122" t="s">
        <v>720</v>
      </c>
      <c r="K99" s="160">
        <v>45106</v>
      </c>
      <c r="L99" s="122"/>
      <c r="M99" s="122"/>
      <c r="N99" s="122" t="s">
        <v>66</v>
      </c>
      <c r="O99" s="122"/>
      <c r="P99" s="122"/>
    </row>
    <row r="100" spans="1:16" s="105" customFormat="1" x14ac:dyDescent="0.25">
      <c r="A100" s="107"/>
      <c r="B100" s="161" t="s">
        <v>57</v>
      </c>
      <c r="C100" s="162"/>
      <c r="D100" s="155"/>
      <c r="E100" s="155"/>
      <c r="F100" s="163">
        <v>1626279.6</v>
      </c>
      <c r="G100" s="163"/>
      <c r="H100" s="163">
        <v>1626279.6</v>
      </c>
      <c r="I100" s="163">
        <v>1626279.52</v>
      </c>
      <c r="J100" s="155"/>
      <c r="K100" s="164"/>
      <c r="L100" s="155"/>
      <c r="M100" s="164"/>
      <c r="N100" s="128"/>
      <c r="O100" s="155"/>
      <c r="P100" s="155"/>
    </row>
    <row r="101" spans="1:16" s="105" customFormat="1" x14ac:dyDescent="0.25">
      <c r="A101" s="217" t="s">
        <v>80</v>
      </c>
      <c r="B101" s="218"/>
      <c r="C101" s="218"/>
      <c r="D101" s="218"/>
      <c r="E101" s="218"/>
      <c r="F101" s="218"/>
      <c r="G101" s="218"/>
      <c r="H101" s="218"/>
      <c r="I101" s="218"/>
      <c r="J101" s="218"/>
      <c r="K101" s="218"/>
      <c r="L101" s="218"/>
      <c r="M101" s="218"/>
      <c r="N101" s="218"/>
      <c r="O101" s="218"/>
      <c r="P101" s="219"/>
    </row>
    <row r="102" spans="1:16" s="105" customFormat="1" ht="60" x14ac:dyDescent="0.25">
      <c r="A102" s="127" t="s">
        <v>79</v>
      </c>
      <c r="B102" s="128" t="s">
        <v>198</v>
      </c>
      <c r="C102" s="128" t="s">
        <v>192</v>
      </c>
      <c r="D102" s="128" t="s">
        <v>199</v>
      </c>
      <c r="E102" s="128" t="s">
        <v>200</v>
      </c>
      <c r="F102" s="148">
        <v>23694.6</v>
      </c>
      <c r="G102" s="148">
        <v>0</v>
      </c>
      <c r="H102" s="148">
        <f>F102-G102</f>
        <v>23694.6</v>
      </c>
      <c r="I102" s="148">
        <f>H102</f>
        <v>23694.6</v>
      </c>
      <c r="J102" s="128" t="s">
        <v>205</v>
      </c>
      <c r="K102" s="128" t="s">
        <v>204</v>
      </c>
      <c r="L102" s="128"/>
      <c r="M102" s="128"/>
      <c r="N102" s="128" t="s">
        <v>66</v>
      </c>
      <c r="O102" s="107"/>
      <c r="P102" s="107"/>
    </row>
    <row r="103" spans="1:16" s="105" customFormat="1" ht="60" x14ac:dyDescent="0.25">
      <c r="A103" s="127" t="s">
        <v>81</v>
      </c>
      <c r="B103" s="128" t="s">
        <v>201</v>
      </c>
      <c r="C103" s="128" t="s">
        <v>192</v>
      </c>
      <c r="D103" s="128" t="s">
        <v>202</v>
      </c>
      <c r="E103" s="128" t="s">
        <v>203</v>
      </c>
      <c r="F103" s="148">
        <v>169381.2</v>
      </c>
      <c r="G103" s="148">
        <v>0</v>
      </c>
      <c r="H103" s="148">
        <f>F103-G103</f>
        <v>169381.2</v>
      </c>
      <c r="I103" s="148">
        <f>H103</f>
        <v>169381.2</v>
      </c>
      <c r="J103" s="128" t="s">
        <v>205</v>
      </c>
      <c r="K103" s="128" t="s">
        <v>204</v>
      </c>
      <c r="L103" s="128"/>
      <c r="M103" s="128"/>
      <c r="N103" s="128" t="s">
        <v>66</v>
      </c>
      <c r="O103" s="107"/>
      <c r="P103" s="107"/>
    </row>
    <row r="104" spans="1:16" s="105" customFormat="1" ht="45" x14ac:dyDescent="0.25">
      <c r="A104" s="127" t="s">
        <v>107</v>
      </c>
      <c r="B104" s="128" t="s">
        <v>777</v>
      </c>
      <c r="C104" s="128" t="s">
        <v>778</v>
      </c>
      <c r="D104" s="128" t="s">
        <v>779</v>
      </c>
      <c r="E104" s="128" t="s">
        <v>780</v>
      </c>
      <c r="F104" s="148">
        <v>251564.94</v>
      </c>
      <c r="G104" s="148">
        <v>0</v>
      </c>
      <c r="H104" s="148">
        <v>251564.94</v>
      </c>
      <c r="I104" s="148">
        <f>H104</f>
        <v>251564.94</v>
      </c>
      <c r="J104" s="128" t="s">
        <v>781</v>
      </c>
      <c r="K104" s="141">
        <v>45302</v>
      </c>
      <c r="L104" s="128"/>
      <c r="M104" s="128"/>
      <c r="N104" s="128" t="s">
        <v>782</v>
      </c>
      <c r="O104" s="107"/>
      <c r="P104" s="107"/>
    </row>
    <row r="105" spans="1:16" s="105" customFormat="1" x14ac:dyDescent="0.25">
      <c r="A105" s="107"/>
      <c r="B105" s="145" t="s">
        <v>57</v>
      </c>
      <c r="C105" s="107"/>
      <c r="D105" s="107"/>
      <c r="E105" s="107"/>
      <c r="F105" s="147">
        <f>SUM(F102:F104)</f>
        <v>444640.74</v>
      </c>
      <c r="G105" s="147"/>
      <c r="H105" s="147">
        <f>SUM(H102:H104)</f>
        <v>444640.74</v>
      </c>
      <c r="I105" s="147">
        <f>SUM(I102:I104)</f>
        <v>444640.74</v>
      </c>
      <c r="J105" s="107"/>
      <c r="K105" s="165"/>
      <c r="L105" s="107"/>
      <c r="M105" s="165"/>
      <c r="N105" s="107"/>
      <c r="O105" s="107"/>
      <c r="P105" s="107"/>
    </row>
    <row r="106" spans="1:16" s="105" customFormat="1" x14ac:dyDescent="0.25">
      <c r="A106" s="107"/>
      <c r="B106" s="145" t="s">
        <v>206</v>
      </c>
      <c r="C106" s="107"/>
      <c r="D106" s="107"/>
      <c r="E106" s="107"/>
      <c r="F106" s="147">
        <f>SUM(F100,F105)</f>
        <v>2070920.34</v>
      </c>
      <c r="G106" s="147"/>
      <c r="H106" s="147">
        <f>SUM(H100,H105)</f>
        <v>2070920.34</v>
      </c>
      <c r="I106" s="147">
        <f>SUM(I100,I105)</f>
        <v>2070920.26</v>
      </c>
      <c r="J106" s="107"/>
      <c r="K106" s="165"/>
      <c r="L106" s="107"/>
      <c r="M106" s="165"/>
      <c r="N106" s="107"/>
      <c r="O106" s="107"/>
      <c r="P106" s="107"/>
    </row>
    <row r="107" spans="1:16" s="105" customFormat="1" ht="28.5" x14ac:dyDescent="0.25">
      <c r="A107" s="107"/>
      <c r="B107" s="166" t="s">
        <v>208</v>
      </c>
      <c r="C107" s="107"/>
      <c r="D107" s="107"/>
      <c r="E107" s="107"/>
      <c r="F107" s="167">
        <f>SUM(F45,F53,F92,F105)</f>
        <v>16109164.450000001</v>
      </c>
      <c r="G107" s="167">
        <f>SUM(G45,G53,G92,G105)</f>
        <v>11793620.710000001</v>
      </c>
      <c r="H107" s="167">
        <f>SUM(H45,H53,H92,H105)</f>
        <v>4526512.59</v>
      </c>
      <c r="I107" s="167">
        <f>SUM(I45,I53,I92,I105)</f>
        <v>5966308.9500000002</v>
      </c>
      <c r="J107" s="107"/>
      <c r="K107" s="107"/>
      <c r="L107" s="107"/>
      <c r="M107" s="107"/>
      <c r="N107" s="107"/>
      <c r="O107" s="107"/>
      <c r="P107" s="107"/>
    </row>
    <row r="108" spans="1:16" s="105" customFormat="1" ht="28.5" x14ac:dyDescent="0.25">
      <c r="A108" s="107"/>
      <c r="B108" s="145" t="s">
        <v>207</v>
      </c>
      <c r="C108" s="107"/>
      <c r="D108" s="107"/>
      <c r="E108" s="107"/>
      <c r="F108" s="147">
        <f>SUM(F45,F54,F93,F106)</f>
        <v>19790865.050000001</v>
      </c>
      <c r="G108" s="147" t="e">
        <f>SUM(G45,G54,G93,G106)</f>
        <v>#REF!</v>
      </c>
      <c r="H108" s="147" t="e">
        <f>SUM(H45,H54,H93,H106)</f>
        <v>#REF!</v>
      </c>
      <c r="I108" s="147">
        <f>SUM(I45,I54,I106)</f>
        <v>18929607.180000003</v>
      </c>
      <c r="J108" s="107"/>
      <c r="K108" s="107"/>
      <c r="L108" s="107"/>
      <c r="M108" s="107"/>
      <c r="N108" s="107"/>
      <c r="O108" s="107"/>
      <c r="P108" s="107"/>
    </row>
    <row r="109" spans="1:16" s="2" customFormat="1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s="2" customFormat="1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s="2" customFormat="1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s="2" customFormat="1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s="2" customFormat="1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s="2" customFormat="1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s="2" customFormat="1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s="2" customFormat="1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s="2" customFormat="1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s="2" customFormat="1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s="2" customFormat="1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s="2" customFormat="1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s="2" customFormat="1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s="2" customFormat="1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s="2" customFormat="1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s="2" customFormat="1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1:16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</row>
    <row r="129" spans="1:16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</row>
    <row r="130" spans="1:16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</row>
    <row r="131" spans="1:16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</row>
    <row r="132" spans="1:16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</row>
    <row r="133" spans="1:16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</row>
    <row r="134" spans="1:16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</row>
    <row r="135" spans="1:16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</row>
    <row r="136" spans="1:16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</row>
    <row r="137" spans="1:16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</row>
    <row r="138" spans="1:16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</row>
    <row r="139" spans="1:16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</row>
    <row r="140" spans="1:16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</row>
    <row r="141" spans="1:16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</row>
    <row r="142" spans="1:16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</row>
    <row r="143" spans="1:16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</row>
    <row r="146" spans="1:16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</row>
    <row r="147" spans="1:16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</row>
    <row r="149" spans="1:16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</row>
    <row r="150" spans="1:16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</row>
    <row r="153" spans="1:16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</row>
    <row r="156" spans="1:16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</row>
    <row r="157" spans="1:16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</row>
    <row r="158" spans="1:16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</row>
    <row r="159" spans="1:16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</row>
    <row r="160" spans="1:16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</row>
    <row r="161" spans="1:16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</row>
    <row r="162" spans="1:16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</row>
    <row r="163" spans="1:16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</row>
    <row r="164" spans="1:16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6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</row>
    <row r="166" spans="1:16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</row>
    <row r="167" spans="1:16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</row>
    <row r="168" spans="1:16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</row>
    <row r="169" spans="1:16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</row>
    <row r="170" spans="1:16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</row>
    <row r="171" spans="1:16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</row>
    <row r="172" spans="1:16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</row>
    <row r="173" spans="1:16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</row>
    <row r="174" spans="1:16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</row>
    <row r="175" spans="1:16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</row>
    <row r="176" spans="1:16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</row>
    <row r="177" spans="1:16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</row>
    <row r="178" spans="1:16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</row>
    <row r="179" spans="1:16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</row>
    <row r="180" spans="1:16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</row>
    <row r="181" spans="1:16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</row>
    <row r="182" spans="1:16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</row>
    <row r="183" spans="1:16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</row>
    <row r="184" spans="1:16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</row>
    <row r="185" spans="1:16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</row>
    <row r="186" spans="1:16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</row>
  </sheetData>
  <mergeCells count="10">
    <mergeCell ref="A55:N55"/>
    <mergeCell ref="A5:P5"/>
    <mergeCell ref="A58:P58"/>
    <mergeCell ref="A94:P94"/>
    <mergeCell ref="A101:P101"/>
    <mergeCell ref="A1:P1"/>
    <mergeCell ref="A2:P2"/>
    <mergeCell ref="A3:P3"/>
    <mergeCell ref="A47:P47"/>
    <mergeCell ref="A50:P50"/>
  </mergeCells>
  <pageMargins left="0.25" right="0.25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S664"/>
  <sheetViews>
    <sheetView topLeftCell="A182" workbookViewId="0">
      <selection activeCell="P40" sqref="P40"/>
    </sheetView>
  </sheetViews>
  <sheetFormatPr defaultRowHeight="15" x14ac:dyDescent="0.25"/>
  <cols>
    <col min="1" max="1" width="6.42578125" customWidth="1"/>
    <col min="2" max="2" width="33.140625" customWidth="1"/>
    <col min="3" max="3" width="15" customWidth="1"/>
    <col min="4" max="4" width="13.140625" customWidth="1"/>
    <col min="5" max="5" width="12.28515625" customWidth="1"/>
    <col min="6" max="6" width="17" customWidth="1"/>
    <col min="7" max="7" width="12.85546875" customWidth="1"/>
    <col min="8" max="9" width="17" customWidth="1"/>
    <col min="10" max="10" width="16" customWidth="1"/>
    <col min="11" max="12" width="16.5703125" customWidth="1"/>
  </cols>
  <sheetData>
    <row r="4" spans="1:12" ht="15.75" customHeight="1" x14ac:dyDescent="0.25">
      <c r="A4" s="208" t="s">
        <v>868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10"/>
    </row>
    <row r="5" spans="1:12" ht="15.75" x14ac:dyDescent="0.25">
      <c r="A5" s="211" t="s">
        <v>209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3"/>
    </row>
    <row r="6" spans="1:12" ht="132" x14ac:dyDescent="0.25">
      <c r="A6" s="6" t="s">
        <v>1</v>
      </c>
      <c r="B6" s="7" t="s">
        <v>210</v>
      </c>
      <c r="C6" s="7" t="s">
        <v>211</v>
      </c>
      <c r="D6" s="7" t="s">
        <v>7</v>
      </c>
      <c r="E6" s="7" t="s">
        <v>49</v>
      </c>
      <c r="F6" s="7" t="s">
        <v>684</v>
      </c>
      <c r="G6" s="7" t="s">
        <v>685</v>
      </c>
      <c r="H6" s="7" t="s">
        <v>686</v>
      </c>
      <c r="I6" s="7" t="s">
        <v>687</v>
      </c>
      <c r="J6" s="7" t="s">
        <v>212</v>
      </c>
      <c r="K6" s="7" t="s">
        <v>688</v>
      </c>
      <c r="L6" s="7" t="s">
        <v>689</v>
      </c>
    </row>
    <row r="7" spans="1:12" ht="48" x14ac:dyDescent="0.25">
      <c r="A7" s="4" t="s">
        <v>10</v>
      </c>
      <c r="B7" s="5" t="s">
        <v>213</v>
      </c>
      <c r="C7" s="21" t="s">
        <v>217</v>
      </c>
      <c r="D7" s="21" t="s">
        <v>214</v>
      </c>
      <c r="E7" s="21" t="s">
        <v>217</v>
      </c>
      <c r="F7" s="5" t="s">
        <v>216</v>
      </c>
      <c r="G7" s="5" t="s">
        <v>215</v>
      </c>
      <c r="H7" s="5"/>
      <c r="I7" s="5"/>
      <c r="J7" s="5" t="s">
        <v>17</v>
      </c>
      <c r="K7" s="3"/>
      <c r="L7" s="3"/>
    </row>
    <row r="8" spans="1:12" x14ac:dyDescent="0.25">
      <c r="A8" s="5"/>
      <c r="B8" s="17" t="s">
        <v>57</v>
      </c>
      <c r="C8" s="59" t="str">
        <f>C7</f>
        <v>670 000,00</v>
      </c>
      <c r="D8" s="60">
        <v>0</v>
      </c>
      <c r="E8" s="60" t="str">
        <f>E7</f>
        <v>670 000,00</v>
      </c>
      <c r="F8" s="5"/>
      <c r="G8" s="5"/>
      <c r="H8" s="5"/>
      <c r="I8" s="5"/>
      <c r="J8" s="5"/>
      <c r="K8" s="5"/>
      <c r="L8" s="5"/>
    </row>
    <row r="9" spans="1:12" x14ac:dyDescent="0.25">
      <c r="A9" s="224" t="s">
        <v>80</v>
      </c>
      <c r="B9" s="225"/>
      <c r="C9" s="225"/>
      <c r="D9" s="225"/>
      <c r="E9" s="225"/>
      <c r="F9" s="225"/>
      <c r="G9" s="225"/>
      <c r="H9" s="225"/>
      <c r="I9" s="225"/>
      <c r="J9" s="225"/>
      <c r="K9" s="225"/>
      <c r="L9" s="226"/>
    </row>
    <row r="10" spans="1:12" ht="36" x14ac:dyDescent="0.25">
      <c r="A10" s="22">
        <v>3</v>
      </c>
      <c r="B10" s="22" t="s">
        <v>218</v>
      </c>
      <c r="C10" s="22" t="s">
        <v>219</v>
      </c>
      <c r="D10" s="23">
        <v>12956</v>
      </c>
      <c r="E10" s="23">
        <v>26000</v>
      </c>
      <c r="F10" s="22"/>
      <c r="G10" s="24">
        <v>38810</v>
      </c>
      <c r="H10" s="22"/>
      <c r="I10" s="22"/>
      <c r="J10" s="5" t="s">
        <v>17</v>
      </c>
      <c r="K10" s="22"/>
      <c r="L10" s="5" t="s">
        <v>697</v>
      </c>
    </row>
    <row r="11" spans="1:12" ht="36" x14ac:dyDescent="0.25">
      <c r="A11" s="5">
        <v>4</v>
      </c>
      <c r="B11" s="5" t="s">
        <v>220</v>
      </c>
      <c r="C11" s="5" t="s">
        <v>221</v>
      </c>
      <c r="D11" s="5" t="s">
        <v>214</v>
      </c>
      <c r="E11" s="5" t="s">
        <v>221</v>
      </c>
      <c r="F11" s="5"/>
      <c r="G11" s="5" t="s">
        <v>222</v>
      </c>
      <c r="H11" s="5"/>
      <c r="I11" s="5"/>
      <c r="J11" s="5" t="s">
        <v>17</v>
      </c>
      <c r="K11" s="5"/>
      <c r="L11" s="5"/>
    </row>
    <row r="12" spans="1:12" x14ac:dyDescent="0.25">
      <c r="A12" s="5"/>
      <c r="B12" s="17" t="s">
        <v>57</v>
      </c>
      <c r="C12" s="61">
        <v>47908</v>
      </c>
      <c r="D12" s="61">
        <v>12956</v>
      </c>
      <c r="E12" s="61">
        <v>34952</v>
      </c>
      <c r="F12" s="5"/>
      <c r="G12" s="5"/>
      <c r="H12" s="5"/>
      <c r="I12" s="5"/>
      <c r="J12" s="5"/>
      <c r="K12" s="5"/>
      <c r="L12" s="5"/>
    </row>
    <row r="13" spans="1:12" x14ac:dyDescent="0.25">
      <c r="A13" s="5"/>
      <c r="B13" s="17" t="s">
        <v>206</v>
      </c>
      <c r="C13" s="102" t="s">
        <v>695</v>
      </c>
      <c r="D13" s="61">
        <f>SUM(D8,D12)</f>
        <v>12956</v>
      </c>
      <c r="E13" s="61">
        <v>704952</v>
      </c>
      <c r="F13" s="5"/>
      <c r="G13" s="5"/>
      <c r="H13" s="5"/>
      <c r="I13" s="5"/>
      <c r="J13" s="5"/>
      <c r="K13" s="5"/>
      <c r="L13" s="5"/>
    </row>
    <row r="14" spans="1:12" ht="15" customHeight="1" x14ac:dyDescent="0.25">
      <c r="A14" s="208" t="s">
        <v>223</v>
      </c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10"/>
    </row>
    <row r="15" spans="1:12" ht="36" x14ac:dyDescent="0.25">
      <c r="A15" s="5" t="s">
        <v>76</v>
      </c>
      <c r="B15" s="5" t="s">
        <v>224</v>
      </c>
      <c r="C15" s="5" t="s">
        <v>225</v>
      </c>
      <c r="D15" s="5" t="s">
        <v>226</v>
      </c>
      <c r="E15" s="5" t="s">
        <v>225</v>
      </c>
      <c r="F15" s="5" t="s">
        <v>228</v>
      </c>
      <c r="G15" s="5" t="s">
        <v>227</v>
      </c>
      <c r="H15" s="5"/>
      <c r="I15" s="5"/>
      <c r="J15" s="5" t="s">
        <v>17</v>
      </c>
      <c r="K15" s="5"/>
      <c r="L15" s="5"/>
    </row>
    <row r="16" spans="1:12" ht="36" x14ac:dyDescent="0.25">
      <c r="A16" s="5" t="s">
        <v>77</v>
      </c>
      <c r="B16" s="5" t="s">
        <v>696</v>
      </c>
      <c r="C16" s="5" t="s">
        <v>229</v>
      </c>
      <c r="D16" s="5" t="s">
        <v>226</v>
      </c>
      <c r="E16" s="5" t="s">
        <v>229</v>
      </c>
      <c r="F16" s="5" t="s">
        <v>231</v>
      </c>
      <c r="G16" s="5" t="s">
        <v>230</v>
      </c>
      <c r="H16" s="5"/>
      <c r="I16" s="5"/>
      <c r="J16" s="5" t="s">
        <v>17</v>
      </c>
      <c r="K16" s="5"/>
      <c r="L16" s="5"/>
    </row>
    <row r="17" spans="1:12" ht="36" x14ac:dyDescent="0.25">
      <c r="A17" s="5" t="s">
        <v>78</v>
      </c>
      <c r="B17" s="5" t="s">
        <v>232</v>
      </c>
      <c r="C17" s="5" t="s">
        <v>233</v>
      </c>
      <c r="D17" s="5" t="s">
        <v>226</v>
      </c>
      <c r="E17" s="5" t="s">
        <v>233</v>
      </c>
      <c r="F17" s="5" t="s">
        <v>235</v>
      </c>
      <c r="G17" s="5" t="s">
        <v>234</v>
      </c>
      <c r="H17" s="5"/>
      <c r="I17" s="5"/>
      <c r="J17" s="5" t="s">
        <v>17</v>
      </c>
      <c r="K17" s="5"/>
      <c r="L17" s="5"/>
    </row>
    <row r="18" spans="1:12" hidden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idden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36" x14ac:dyDescent="0.25">
      <c r="A20" s="5" t="s">
        <v>81</v>
      </c>
      <c r="B20" s="5" t="s">
        <v>239</v>
      </c>
      <c r="C20" s="5" t="s">
        <v>240</v>
      </c>
      <c r="D20" s="5" t="s">
        <v>226</v>
      </c>
      <c r="E20" s="5" t="s">
        <v>240</v>
      </c>
      <c r="F20" s="5" t="s">
        <v>242</v>
      </c>
      <c r="G20" s="5" t="s">
        <v>241</v>
      </c>
      <c r="H20" s="5"/>
      <c r="I20" s="5"/>
      <c r="J20" s="5" t="s">
        <v>17</v>
      </c>
      <c r="K20" s="5"/>
      <c r="L20" s="5" t="s">
        <v>697</v>
      </c>
    </row>
    <row r="21" spans="1:12" ht="36" x14ac:dyDescent="0.25">
      <c r="A21" s="5" t="s">
        <v>107</v>
      </c>
      <c r="B21" s="5" t="s">
        <v>243</v>
      </c>
      <c r="C21" s="5" t="s">
        <v>244</v>
      </c>
      <c r="D21" s="5" t="s">
        <v>226</v>
      </c>
      <c r="E21" s="5" t="s">
        <v>244</v>
      </c>
      <c r="F21" s="5" t="s">
        <v>242</v>
      </c>
      <c r="G21" s="5" t="s">
        <v>241</v>
      </c>
      <c r="H21" s="5"/>
      <c r="I21" s="5"/>
      <c r="J21" s="5" t="s">
        <v>17</v>
      </c>
      <c r="K21" s="5"/>
      <c r="L21" s="5"/>
    </row>
    <row r="22" spans="1:12" ht="36" x14ac:dyDescent="0.25">
      <c r="A22" s="5" t="s">
        <v>108</v>
      </c>
      <c r="B22" s="5" t="s">
        <v>245</v>
      </c>
      <c r="C22" s="5" t="s">
        <v>246</v>
      </c>
      <c r="D22" s="5" t="s">
        <v>226</v>
      </c>
      <c r="E22" s="5" t="s">
        <v>246</v>
      </c>
      <c r="F22" s="5" t="s">
        <v>248</v>
      </c>
      <c r="G22" s="5" t="s">
        <v>247</v>
      </c>
      <c r="H22" s="5"/>
      <c r="I22" s="5"/>
      <c r="J22" s="5" t="s">
        <v>17</v>
      </c>
      <c r="K22" s="5"/>
      <c r="L22" s="5"/>
    </row>
    <row r="23" spans="1:12" ht="36" x14ac:dyDescent="0.25">
      <c r="A23" s="5" t="s">
        <v>109</v>
      </c>
      <c r="B23" s="5" t="s">
        <v>249</v>
      </c>
      <c r="C23" s="5" t="s">
        <v>250</v>
      </c>
      <c r="D23" s="5" t="s">
        <v>226</v>
      </c>
      <c r="E23" s="5" t="s">
        <v>250</v>
      </c>
      <c r="F23" s="5" t="s">
        <v>252</v>
      </c>
      <c r="G23" s="5" t="s">
        <v>251</v>
      </c>
      <c r="H23" s="5"/>
      <c r="I23" s="5"/>
      <c r="J23" s="5" t="s">
        <v>17</v>
      </c>
      <c r="K23" s="5"/>
      <c r="L23" s="5"/>
    </row>
    <row r="24" spans="1:12" ht="36" x14ac:dyDescent="0.25">
      <c r="A24" s="5" t="s">
        <v>110</v>
      </c>
      <c r="B24" s="5" t="s">
        <v>249</v>
      </c>
      <c r="C24" s="5" t="s">
        <v>250</v>
      </c>
      <c r="D24" s="5" t="s">
        <v>226</v>
      </c>
      <c r="E24" s="5" t="s">
        <v>250</v>
      </c>
      <c r="F24" s="5" t="s">
        <v>252</v>
      </c>
      <c r="G24" s="5" t="s">
        <v>251</v>
      </c>
      <c r="H24" s="5"/>
      <c r="I24" s="5"/>
      <c r="J24" s="5" t="s">
        <v>17</v>
      </c>
      <c r="K24" s="5"/>
      <c r="L24" s="5"/>
    </row>
    <row r="25" spans="1:12" ht="36" x14ac:dyDescent="0.25">
      <c r="A25" s="5" t="s">
        <v>111</v>
      </c>
      <c r="B25" s="5" t="s">
        <v>253</v>
      </c>
      <c r="C25" s="5" t="s">
        <v>254</v>
      </c>
      <c r="D25" s="5" t="s">
        <v>226</v>
      </c>
      <c r="E25" s="5" t="s">
        <v>254</v>
      </c>
      <c r="F25" s="5" t="s">
        <v>256</v>
      </c>
      <c r="G25" s="5" t="s">
        <v>255</v>
      </c>
      <c r="H25" s="5"/>
      <c r="I25" s="5"/>
      <c r="J25" s="5" t="s">
        <v>17</v>
      </c>
      <c r="K25" s="5"/>
      <c r="L25" s="5"/>
    </row>
    <row r="26" spans="1:12" ht="36" x14ac:dyDescent="0.25">
      <c r="A26" s="5" t="s">
        <v>112</v>
      </c>
      <c r="B26" s="5" t="s">
        <v>243</v>
      </c>
      <c r="C26" s="5" t="s">
        <v>257</v>
      </c>
      <c r="D26" s="5" t="s">
        <v>226</v>
      </c>
      <c r="E26" s="5" t="s">
        <v>257</v>
      </c>
      <c r="F26" s="5" t="s">
        <v>259</v>
      </c>
      <c r="G26" s="5" t="s">
        <v>258</v>
      </c>
      <c r="H26" s="5"/>
      <c r="I26" s="5"/>
      <c r="J26" s="5" t="s">
        <v>17</v>
      </c>
      <c r="K26" s="5"/>
      <c r="L26" s="5"/>
    </row>
    <row r="27" spans="1:12" ht="15" customHeight="1" x14ac:dyDescent="0.25">
      <c r="A27" s="5"/>
      <c r="B27" s="17" t="s">
        <v>57</v>
      </c>
      <c r="C27" s="62">
        <v>225341.91</v>
      </c>
      <c r="D27" s="61">
        <f>SUM(D15:D26)</f>
        <v>0</v>
      </c>
      <c r="E27" s="62">
        <v>225341.91</v>
      </c>
      <c r="F27" s="5"/>
      <c r="G27" s="5"/>
      <c r="H27" s="5"/>
      <c r="I27" s="5"/>
      <c r="J27" s="5"/>
      <c r="K27" s="5"/>
      <c r="L27" s="5"/>
    </row>
    <row r="28" spans="1:12" x14ac:dyDescent="0.25">
      <c r="A28" s="227" t="s">
        <v>80</v>
      </c>
      <c r="B28" s="228"/>
      <c r="C28" s="228"/>
      <c r="D28" s="228"/>
      <c r="E28" s="228"/>
      <c r="F28" s="228"/>
      <c r="G28" s="228"/>
      <c r="H28" s="228"/>
      <c r="I28" s="228"/>
      <c r="J28" s="228"/>
      <c r="K28" s="228"/>
      <c r="L28" s="229"/>
    </row>
    <row r="29" spans="1:12" ht="67.5" customHeight="1" x14ac:dyDescent="0.25">
      <c r="A29" s="5" t="s">
        <v>114</v>
      </c>
      <c r="B29" s="5" t="s">
        <v>263</v>
      </c>
      <c r="C29" s="20" t="s">
        <v>264</v>
      </c>
      <c r="D29" s="20">
        <v>0</v>
      </c>
      <c r="E29" s="20">
        <v>15620</v>
      </c>
      <c r="F29" s="5" t="s">
        <v>266</v>
      </c>
      <c r="G29" s="5" t="s">
        <v>265</v>
      </c>
      <c r="H29" s="5"/>
      <c r="I29" s="5"/>
      <c r="J29" s="5" t="s">
        <v>17</v>
      </c>
      <c r="K29" s="5" t="s">
        <v>693</v>
      </c>
      <c r="L29" s="5"/>
    </row>
    <row r="30" spans="1:12" ht="60" x14ac:dyDescent="0.25">
      <c r="A30" s="5" t="s">
        <v>115</v>
      </c>
      <c r="B30" s="5" t="s">
        <v>269</v>
      </c>
      <c r="C30" s="104">
        <v>20030</v>
      </c>
      <c r="D30" s="20" t="s">
        <v>226</v>
      </c>
      <c r="E30" s="20">
        <v>20030</v>
      </c>
      <c r="F30" s="5" t="s">
        <v>268</v>
      </c>
      <c r="G30" s="5" t="s">
        <v>267</v>
      </c>
      <c r="H30" s="5"/>
      <c r="I30" s="5"/>
      <c r="J30" s="5" t="s">
        <v>17</v>
      </c>
      <c r="K30" s="5" t="s">
        <v>693</v>
      </c>
      <c r="L30" s="5"/>
    </row>
    <row r="31" spans="1:12" ht="60" x14ac:dyDescent="0.25">
      <c r="A31" s="5" t="s">
        <v>173</v>
      </c>
      <c r="B31" s="5" t="s">
        <v>270</v>
      </c>
      <c r="C31" s="20" t="s">
        <v>271</v>
      </c>
      <c r="D31" s="20" t="s">
        <v>272</v>
      </c>
      <c r="E31" s="20" t="s">
        <v>273</v>
      </c>
      <c r="F31" s="5" t="s">
        <v>275</v>
      </c>
      <c r="G31" s="5" t="s">
        <v>274</v>
      </c>
      <c r="H31" s="5"/>
      <c r="I31" s="5"/>
      <c r="J31" s="5" t="s">
        <v>17</v>
      </c>
      <c r="K31" s="5" t="s">
        <v>693</v>
      </c>
      <c r="L31" s="5"/>
    </row>
    <row r="32" spans="1:12" ht="60" x14ac:dyDescent="0.25">
      <c r="A32" s="5" t="s">
        <v>174</v>
      </c>
      <c r="B32" s="5" t="s">
        <v>260</v>
      </c>
      <c r="C32" s="20" t="s">
        <v>276</v>
      </c>
      <c r="D32" s="20" t="s">
        <v>226</v>
      </c>
      <c r="E32" s="20" t="s">
        <v>276</v>
      </c>
      <c r="F32" s="5" t="s">
        <v>278</v>
      </c>
      <c r="G32" s="5" t="s">
        <v>277</v>
      </c>
      <c r="H32" s="5"/>
      <c r="I32" s="5"/>
      <c r="J32" s="5" t="s">
        <v>17</v>
      </c>
      <c r="K32" s="5" t="s">
        <v>693</v>
      </c>
      <c r="L32" s="5"/>
    </row>
    <row r="33" spans="1:12" ht="60" x14ac:dyDescent="0.25">
      <c r="A33" s="5" t="s">
        <v>175</v>
      </c>
      <c r="B33" s="5" t="s">
        <v>279</v>
      </c>
      <c r="C33" s="20" t="s">
        <v>280</v>
      </c>
      <c r="D33" s="20" t="s">
        <v>226</v>
      </c>
      <c r="E33" s="20" t="s">
        <v>280</v>
      </c>
      <c r="F33" s="5" t="s">
        <v>282</v>
      </c>
      <c r="G33" s="5" t="s">
        <v>281</v>
      </c>
      <c r="H33" s="5"/>
      <c r="I33" s="5"/>
      <c r="J33" s="5" t="s">
        <v>17</v>
      </c>
      <c r="K33" s="5" t="s">
        <v>693</v>
      </c>
      <c r="L33" s="5"/>
    </row>
    <row r="34" spans="1:12" ht="72" x14ac:dyDescent="0.25">
      <c r="A34" s="5" t="s">
        <v>176</v>
      </c>
      <c r="B34" s="5" t="s">
        <v>283</v>
      </c>
      <c r="C34" s="20" t="s">
        <v>284</v>
      </c>
      <c r="D34" s="20" t="s">
        <v>226</v>
      </c>
      <c r="E34" s="20" t="s">
        <v>284</v>
      </c>
      <c r="F34" s="5" t="s">
        <v>286</v>
      </c>
      <c r="G34" s="5" t="s">
        <v>285</v>
      </c>
      <c r="H34" s="5"/>
      <c r="I34" s="5"/>
      <c r="J34" s="5" t="s">
        <v>17</v>
      </c>
      <c r="K34" s="5" t="s">
        <v>693</v>
      </c>
      <c r="L34" s="5"/>
    </row>
    <row r="35" spans="1:12" s="101" customFormat="1" ht="72" x14ac:dyDescent="0.25">
      <c r="A35" s="5" t="s">
        <v>177</v>
      </c>
      <c r="B35" s="5" t="s">
        <v>283</v>
      </c>
      <c r="C35" s="20" t="s">
        <v>287</v>
      </c>
      <c r="D35" s="20" t="s">
        <v>226</v>
      </c>
      <c r="E35" s="20" t="s">
        <v>287</v>
      </c>
      <c r="F35" s="5" t="s">
        <v>289</v>
      </c>
      <c r="G35" s="5" t="s">
        <v>288</v>
      </c>
      <c r="H35" s="5"/>
      <c r="I35" s="5"/>
      <c r="J35" s="5" t="s">
        <v>17</v>
      </c>
      <c r="K35" s="5" t="s">
        <v>693</v>
      </c>
      <c r="L35" s="5"/>
    </row>
    <row r="36" spans="1:12" s="101" customFormat="1" ht="84" x14ac:dyDescent="0.25">
      <c r="A36" s="93" t="s">
        <v>42</v>
      </c>
      <c r="B36" s="93" t="s">
        <v>260</v>
      </c>
      <c r="C36" s="93" t="s">
        <v>261</v>
      </c>
      <c r="D36" s="93" t="s">
        <v>226</v>
      </c>
      <c r="E36" s="103" t="s">
        <v>261</v>
      </c>
      <c r="F36" s="93" t="s">
        <v>262</v>
      </c>
      <c r="G36" s="93"/>
      <c r="H36" s="93"/>
      <c r="I36" s="93"/>
      <c r="J36" s="93" t="s">
        <v>17</v>
      </c>
      <c r="K36" s="93" t="s">
        <v>700</v>
      </c>
      <c r="L36" s="93"/>
    </row>
    <row r="37" spans="1:12" ht="60" x14ac:dyDescent="0.25">
      <c r="A37" s="93" t="s">
        <v>45</v>
      </c>
      <c r="B37" s="93" t="s">
        <v>236</v>
      </c>
      <c r="C37" s="93" t="s">
        <v>237</v>
      </c>
      <c r="D37" s="93" t="s">
        <v>226</v>
      </c>
      <c r="E37" s="103" t="s">
        <v>237</v>
      </c>
      <c r="F37" s="93" t="s">
        <v>694</v>
      </c>
      <c r="G37" s="93" t="s">
        <v>238</v>
      </c>
      <c r="H37" s="93"/>
      <c r="I37" s="93"/>
      <c r="J37" s="93" t="s">
        <v>17</v>
      </c>
      <c r="K37" s="5" t="s">
        <v>693</v>
      </c>
      <c r="L37" s="93"/>
    </row>
    <row r="38" spans="1:12" ht="72" x14ac:dyDescent="0.25">
      <c r="A38" s="5" t="s">
        <v>46</v>
      </c>
      <c r="B38" s="5" t="s">
        <v>290</v>
      </c>
      <c r="C38" s="20" t="s">
        <v>291</v>
      </c>
      <c r="D38" s="20" t="s">
        <v>226</v>
      </c>
      <c r="E38" s="20" t="s">
        <v>291</v>
      </c>
      <c r="F38" s="5" t="s">
        <v>293</v>
      </c>
      <c r="G38" s="5" t="s">
        <v>292</v>
      </c>
      <c r="H38" s="5"/>
      <c r="I38" s="5"/>
      <c r="J38" s="5" t="s">
        <v>17</v>
      </c>
      <c r="K38" s="5" t="s">
        <v>693</v>
      </c>
      <c r="L38" s="5"/>
    </row>
    <row r="39" spans="1:12" s="201" customFormat="1" ht="108" x14ac:dyDescent="0.25">
      <c r="A39" s="199" t="s">
        <v>56</v>
      </c>
      <c r="B39" s="199" t="s">
        <v>864</v>
      </c>
      <c r="C39" s="199" t="s">
        <v>865</v>
      </c>
      <c r="D39" s="199" t="s">
        <v>226</v>
      </c>
      <c r="E39" s="200">
        <v>0</v>
      </c>
      <c r="F39" s="199" t="s">
        <v>867</v>
      </c>
      <c r="G39" s="199" t="s">
        <v>866</v>
      </c>
      <c r="H39" s="199"/>
      <c r="I39" s="199"/>
      <c r="J39" s="199" t="s">
        <v>17</v>
      </c>
      <c r="K39" s="199"/>
      <c r="L39" s="199"/>
    </row>
    <row r="40" spans="1:12" x14ac:dyDescent="0.25">
      <c r="A40" s="5"/>
      <c r="B40" s="17" t="s">
        <v>57</v>
      </c>
      <c r="C40" s="19">
        <v>303290</v>
      </c>
      <c r="D40" s="19">
        <v>33176</v>
      </c>
      <c r="E40" s="19">
        <v>270114</v>
      </c>
      <c r="F40" s="5"/>
      <c r="G40" s="5"/>
      <c r="H40" s="5"/>
      <c r="I40" s="5"/>
      <c r="J40" s="5"/>
      <c r="K40" s="5"/>
      <c r="L40" s="5"/>
    </row>
    <row r="41" spans="1:12" ht="15" customHeight="1" x14ac:dyDescent="0.25">
      <c r="A41" s="5"/>
      <c r="B41" s="17" t="s">
        <v>206</v>
      </c>
      <c r="C41" s="19">
        <v>528631.91</v>
      </c>
      <c r="D41" s="19">
        <v>33176</v>
      </c>
      <c r="E41" s="19">
        <v>495455.91</v>
      </c>
      <c r="F41" s="5"/>
      <c r="G41" s="5"/>
      <c r="H41" s="5"/>
      <c r="I41" s="5"/>
      <c r="J41" s="5"/>
      <c r="K41" s="5"/>
      <c r="L41" s="5"/>
    </row>
    <row r="42" spans="1:12" ht="15.75" x14ac:dyDescent="0.25">
      <c r="A42" s="208" t="s">
        <v>294</v>
      </c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10"/>
    </row>
    <row r="43" spans="1:12" ht="48" x14ac:dyDescent="0.25">
      <c r="A43" s="7" t="s">
        <v>76</v>
      </c>
      <c r="B43" s="26" t="s">
        <v>295</v>
      </c>
      <c r="C43" s="25">
        <v>6615</v>
      </c>
      <c r="D43" s="25">
        <v>0</v>
      </c>
      <c r="E43" s="25">
        <f>C43-D43</f>
        <v>6615</v>
      </c>
      <c r="F43" s="26" t="s">
        <v>303</v>
      </c>
      <c r="G43" s="26" t="s">
        <v>300</v>
      </c>
      <c r="H43" s="26"/>
      <c r="I43" s="26"/>
      <c r="J43" s="5" t="s">
        <v>17</v>
      </c>
      <c r="K43" s="5"/>
      <c r="L43" s="5"/>
    </row>
    <row r="44" spans="1:12" ht="48" x14ac:dyDescent="0.25">
      <c r="A44" s="7" t="s">
        <v>77</v>
      </c>
      <c r="B44" s="26" t="s">
        <v>296</v>
      </c>
      <c r="C44" s="25">
        <v>18276</v>
      </c>
      <c r="D44" s="25">
        <v>0</v>
      </c>
      <c r="E44" s="25">
        <f t="shared" ref="E44:E106" si="0">C44-D44</f>
        <v>18276</v>
      </c>
      <c r="F44" s="26" t="s">
        <v>303</v>
      </c>
      <c r="G44" s="26" t="s">
        <v>300</v>
      </c>
      <c r="H44" s="26"/>
      <c r="I44" s="26"/>
      <c r="J44" s="5" t="s">
        <v>17</v>
      </c>
      <c r="K44" s="5"/>
      <c r="L44" s="5"/>
    </row>
    <row r="45" spans="1:12" ht="48" x14ac:dyDescent="0.25">
      <c r="A45" s="7" t="s">
        <v>78</v>
      </c>
      <c r="B45" s="26" t="s">
        <v>297</v>
      </c>
      <c r="C45" s="25">
        <v>6148</v>
      </c>
      <c r="D45" s="25">
        <v>0</v>
      </c>
      <c r="E45" s="25">
        <f t="shared" si="0"/>
        <v>6148</v>
      </c>
      <c r="F45" s="26" t="s">
        <v>303</v>
      </c>
      <c r="G45" s="26" t="s">
        <v>300</v>
      </c>
      <c r="H45" s="26"/>
      <c r="I45" s="26"/>
      <c r="J45" s="5" t="s">
        <v>17</v>
      </c>
      <c r="K45" s="5"/>
      <c r="L45" s="5"/>
    </row>
    <row r="46" spans="1:12" ht="48" x14ac:dyDescent="0.25">
      <c r="A46" s="7" t="s">
        <v>79</v>
      </c>
      <c r="B46" s="26" t="s">
        <v>298</v>
      </c>
      <c r="C46" s="25">
        <v>66000</v>
      </c>
      <c r="D46" s="25">
        <v>0</v>
      </c>
      <c r="E46" s="25">
        <f t="shared" si="0"/>
        <v>66000</v>
      </c>
      <c r="F46" s="26" t="s">
        <v>304</v>
      </c>
      <c r="G46" s="26" t="s">
        <v>301</v>
      </c>
      <c r="H46" s="26"/>
      <c r="I46" s="26"/>
      <c r="J46" s="5" t="s">
        <v>17</v>
      </c>
      <c r="K46" s="5"/>
      <c r="L46" s="5"/>
    </row>
    <row r="47" spans="1:12" ht="48" x14ac:dyDescent="0.25">
      <c r="A47" s="7" t="s">
        <v>81</v>
      </c>
      <c r="B47" s="26" t="s">
        <v>299</v>
      </c>
      <c r="C47" s="25">
        <v>7021</v>
      </c>
      <c r="D47" s="25">
        <v>0</v>
      </c>
      <c r="E47" s="25">
        <f t="shared" si="0"/>
        <v>7021</v>
      </c>
      <c r="F47" s="26" t="s">
        <v>305</v>
      </c>
      <c r="G47" s="26" t="s">
        <v>302</v>
      </c>
      <c r="H47" s="26"/>
      <c r="I47" s="26"/>
      <c r="J47" s="5" t="s">
        <v>17</v>
      </c>
      <c r="K47" s="5"/>
      <c r="L47" s="5"/>
    </row>
    <row r="48" spans="1:12" ht="48" x14ac:dyDescent="0.25">
      <c r="A48" s="7" t="s">
        <v>107</v>
      </c>
      <c r="B48" s="26" t="s">
        <v>306</v>
      </c>
      <c r="C48" s="25">
        <v>26806</v>
      </c>
      <c r="D48" s="25">
        <v>0</v>
      </c>
      <c r="E48" s="25">
        <f t="shared" si="0"/>
        <v>26806</v>
      </c>
      <c r="F48" s="26" t="s">
        <v>320</v>
      </c>
      <c r="G48" s="26" t="s">
        <v>315</v>
      </c>
      <c r="H48" s="26"/>
      <c r="I48" s="26"/>
      <c r="J48" s="5" t="s">
        <v>17</v>
      </c>
      <c r="K48" s="5"/>
      <c r="L48" s="5"/>
    </row>
    <row r="49" spans="1:12" ht="48" x14ac:dyDescent="0.25">
      <c r="A49" s="7" t="s">
        <v>108</v>
      </c>
      <c r="B49" s="26" t="s">
        <v>307</v>
      </c>
      <c r="C49" s="25">
        <v>22200</v>
      </c>
      <c r="D49" s="25">
        <v>0</v>
      </c>
      <c r="E49" s="25">
        <f t="shared" si="0"/>
        <v>22200</v>
      </c>
      <c r="F49" s="26" t="s">
        <v>321</v>
      </c>
      <c r="G49" s="26" t="s">
        <v>316</v>
      </c>
      <c r="H49" s="26"/>
      <c r="I49" s="26"/>
      <c r="J49" s="5" t="s">
        <v>17</v>
      </c>
      <c r="K49" s="5"/>
      <c r="L49" s="5"/>
    </row>
    <row r="50" spans="1:12" ht="48" x14ac:dyDescent="0.25">
      <c r="A50" s="7" t="s">
        <v>109</v>
      </c>
      <c r="B50" s="26" t="s">
        <v>308</v>
      </c>
      <c r="C50" s="25">
        <v>7700</v>
      </c>
      <c r="D50" s="25">
        <v>0</v>
      </c>
      <c r="E50" s="25">
        <f t="shared" si="0"/>
        <v>7700</v>
      </c>
      <c r="F50" s="26" t="s">
        <v>321</v>
      </c>
      <c r="G50" s="26" t="s">
        <v>316</v>
      </c>
      <c r="H50" s="26"/>
      <c r="I50" s="26"/>
      <c r="J50" s="5" t="s">
        <v>17</v>
      </c>
      <c r="K50" s="5"/>
      <c r="L50" s="5"/>
    </row>
    <row r="51" spans="1:12" ht="48" x14ac:dyDescent="0.25">
      <c r="A51" s="7" t="s">
        <v>110</v>
      </c>
      <c r="B51" s="26" t="s">
        <v>309</v>
      </c>
      <c r="C51" s="25">
        <v>11713</v>
      </c>
      <c r="D51" s="25">
        <v>0</v>
      </c>
      <c r="E51" s="25">
        <f t="shared" si="0"/>
        <v>11713</v>
      </c>
      <c r="F51" s="26" t="s">
        <v>322</v>
      </c>
      <c r="G51" s="26" t="s">
        <v>317</v>
      </c>
      <c r="H51" s="26"/>
      <c r="I51" s="26"/>
      <c r="J51" s="5" t="s">
        <v>17</v>
      </c>
      <c r="K51" s="5"/>
      <c r="L51" s="5"/>
    </row>
    <row r="52" spans="1:12" ht="48" x14ac:dyDescent="0.25">
      <c r="A52" s="7" t="s">
        <v>111</v>
      </c>
      <c r="B52" s="26" t="s">
        <v>299</v>
      </c>
      <c r="C52" s="25">
        <v>4975</v>
      </c>
      <c r="D52" s="25">
        <v>0</v>
      </c>
      <c r="E52" s="25">
        <f t="shared" si="0"/>
        <v>4975</v>
      </c>
      <c r="F52" s="26" t="s">
        <v>322</v>
      </c>
      <c r="G52" s="26" t="s">
        <v>317</v>
      </c>
      <c r="H52" s="26"/>
      <c r="I52" s="26"/>
      <c r="J52" s="5" t="s">
        <v>17</v>
      </c>
      <c r="K52" s="5"/>
      <c r="L52" s="5"/>
    </row>
    <row r="53" spans="1:12" ht="48" x14ac:dyDescent="0.25">
      <c r="A53" s="7" t="s">
        <v>112</v>
      </c>
      <c r="B53" s="26" t="s">
        <v>310</v>
      </c>
      <c r="C53" s="25">
        <v>3690</v>
      </c>
      <c r="D53" s="25">
        <v>0</v>
      </c>
      <c r="E53" s="25">
        <f t="shared" si="0"/>
        <v>3690</v>
      </c>
      <c r="F53" s="26" t="s">
        <v>322</v>
      </c>
      <c r="G53" s="26" t="s">
        <v>317</v>
      </c>
      <c r="H53" s="26"/>
      <c r="I53" s="26"/>
      <c r="J53" s="5" t="s">
        <v>17</v>
      </c>
      <c r="K53" s="5"/>
      <c r="L53" s="5"/>
    </row>
    <row r="54" spans="1:12" ht="48" x14ac:dyDescent="0.25">
      <c r="A54" s="7" t="s">
        <v>113</v>
      </c>
      <c r="B54" s="26" t="s">
        <v>311</v>
      </c>
      <c r="C54" s="25">
        <v>10466</v>
      </c>
      <c r="D54" s="25">
        <v>0</v>
      </c>
      <c r="E54" s="25">
        <f t="shared" si="0"/>
        <v>10466</v>
      </c>
      <c r="F54" s="26" t="s">
        <v>323</v>
      </c>
      <c r="G54" s="26" t="s">
        <v>318</v>
      </c>
      <c r="H54" s="26"/>
      <c r="I54" s="26"/>
      <c r="J54" s="5" t="s">
        <v>17</v>
      </c>
      <c r="K54" s="5"/>
      <c r="L54" s="5"/>
    </row>
    <row r="55" spans="1:12" ht="36" x14ac:dyDescent="0.25">
      <c r="A55" s="7" t="s">
        <v>114</v>
      </c>
      <c r="B55" s="26" t="s">
        <v>312</v>
      </c>
      <c r="C55" s="25">
        <v>16000</v>
      </c>
      <c r="D55" s="25">
        <v>0</v>
      </c>
      <c r="E55" s="25">
        <f t="shared" si="0"/>
        <v>16000</v>
      </c>
      <c r="F55" s="26" t="s">
        <v>324</v>
      </c>
      <c r="G55" s="26" t="s">
        <v>319</v>
      </c>
      <c r="H55" s="26"/>
      <c r="I55" s="26"/>
      <c r="J55" s="5" t="s">
        <v>17</v>
      </c>
      <c r="K55" s="5"/>
      <c r="L55" s="5"/>
    </row>
    <row r="56" spans="1:12" ht="36" x14ac:dyDescent="0.25">
      <c r="A56" s="7" t="s">
        <v>115</v>
      </c>
      <c r="B56" s="26" t="s">
        <v>312</v>
      </c>
      <c r="C56" s="25">
        <v>16000</v>
      </c>
      <c r="D56" s="25">
        <v>0</v>
      </c>
      <c r="E56" s="25">
        <f t="shared" si="0"/>
        <v>16000</v>
      </c>
      <c r="F56" s="26" t="s">
        <v>324</v>
      </c>
      <c r="G56" s="26" t="s">
        <v>319</v>
      </c>
      <c r="H56" s="26"/>
      <c r="I56" s="26"/>
      <c r="J56" s="5" t="s">
        <v>17</v>
      </c>
      <c r="K56" s="5"/>
      <c r="L56" s="5"/>
    </row>
    <row r="57" spans="1:12" ht="36" x14ac:dyDescent="0.25">
      <c r="A57" s="7" t="s">
        <v>173</v>
      </c>
      <c r="B57" s="26" t="s">
        <v>313</v>
      </c>
      <c r="C57" s="25">
        <v>13880</v>
      </c>
      <c r="D57" s="25">
        <v>0</v>
      </c>
      <c r="E57" s="25">
        <f t="shared" si="0"/>
        <v>13880</v>
      </c>
      <c r="F57" s="26" t="s">
        <v>324</v>
      </c>
      <c r="G57" s="26" t="s">
        <v>319</v>
      </c>
      <c r="H57" s="26"/>
      <c r="I57" s="26"/>
      <c r="J57" s="5" t="s">
        <v>17</v>
      </c>
      <c r="K57" s="5"/>
      <c r="L57" s="5"/>
    </row>
    <row r="58" spans="1:12" ht="36" x14ac:dyDescent="0.25">
      <c r="A58" s="7" t="s">
        <v>174</v>
      </c>
      <c r="B58" s="26" t="s">
        <v>314</v>
      </c>
      <c r="C58" s="25">
        <v>4455</v>
      </c>
      <c r="D58" s="33">
        <v>0</v>
      </c>
      <c r="E58" s="25">
        <f t="shared" si="0"/>
        <v>4455</v>
      </c>
      <c r="F58" s="42" t="s">
        <v>324</v>
      </c>
      <c r="G58" s="26" t="s">
        <v>319</v>
      </c>
      <c r="H58" s="42"/>
      <c r="I58" s="42"/>
      <c r="J58" s="5" t="s">
        <v>17</v>
      </c>
      <c r="K58" s="5"/>
      <c r="L58" s="5"/>
    </row>
    <row r="59" spans="1:12" ht="36" x14ac:dyDescent="0.25">
      <c r="A59" s="7" t="s">
        <v>175</v>
      </c>
      <c r="B59" s="36" t="s">
        <v>314</v>
      </c>
      <c r="C59" s="29">
        <v>4455</v>
      </c>
      <c r="D59" s="35">
        <v>0</v>
      </c>
      <c r="E59" s="32">
        <f t="shared" si="0"/>
        <v>4455</v>
      </c>
      <c r="F59" s="26" t="s">
        <v>324</v>
      </c>
      <c r="G59" s="38" t="s">
        <v>319</v>
      </c>
      <c r="H59" s="26"/>
      <c r="I59" s="26"/>
      <c r="J59" s="5" t="s">
        <v>17</v>
      </c>
      <c r="K59" s="5"/>
      <c r="L59" s="5"/>
    </row>
    <row r="60" spans="1:12" ht="36" x14ac:dyDescent="0.25">
      <c r="A60" s="7" t="s">
        <v>176</v>
      </c>
      <c r="B60" s="36" t="s">
        <v>325</v>
      </c>
      <c r="C60" s="29">
        <v>7649</v>
      </c>
      <c r="D60" s="35">
        <v>0</v>
      </c>
      <c r="E60" s="32">
        <f t="shared" si="0"/>
        <v>7649</v>
      </c>
      <c r="F60" s="43" t="s">
        <v>341</v>
      </c>
      <c r="G60" s="38" t="s">
        <v>335</v>
      </c>
      <c r="H60" s="43"/>
      <c r="I60" s="43"/>
      <c r="J60" s="5" t="s">
        <v>17</v>
      </c>
      <c r="K60" s="5"/>
      <c r="L60" s="5"/>
    </row>
    <row r="61" spans="1:12" ht="36" x14ac:dyDescent="0.25">
      <c r="A61" s="7" t="s">
        <v>177</v>
      </c>
      <c r="B61" s="36" t="s">
        <v>326</v>
      </c>
      <c r="C61" s="29">
        <v>25963</v>
      </c>
      <c r="D61" s="35">
        <v>0</v>
      </c>
      <c r="E61" s="32">
        <f t="shared" si="0"/>
        <v>25963</v>
      </c>
      <c r="F61" s="43" t="s">
        <v>341</v>
      </c>
      <c r="G61" s="38" t="s">
        <v>335</v>
      </c>
      <c r="H61" s="43"/>
      <c r="I61" s="43"/>
      <c r="J61" s="5" t="s">
        <v>17</v>
      </c>
      <c r="K61" s="5"/>
      <c r="L61" s="5"/>
    </row>
    <row r="62" spans="1:12" ht="48" x14ac:dyDescent="0.25">
      <c r="A62" s="7" t="s">
        <v>42</v>
      </c>
      <c r="B62" s="36" t="s">
        <v>327</v>
      </c>
      <c r="C62" s="30">
        <v>8961</v>
      </c>
      <c r="D62" s="35">
        <v>0</v>
      </c>
      <c r="E62" s="32">
        <f t="shared" si="0"/>
        <v>8961</v>
      </c>
      <c r="F62" s="43" t="s">
        <v>342</v>
      </c>
      <c r="G62" s="39" t="s">
        <v>302</v>
      </c>
      <c r="H62" s="43"/>
      <c r="I62" s="43"/>
      <c r="J62" s="5" t="s">
        <v>17</v>
      </c>
      <c r="K62" s="5"/>
      <c r="L62" s="5"/>
    </row>
    <row r="63" spans="1:12" ht="36" x14ac:dyDescent="0.25">
      <c r="A63" s="7" t="s">
        <v>45</v>
      </c>
      <c r="B63" s="36" t="s">
        <v>328</v>
      </c>
      <c r="C63" s="30">
        <v>55000</v>
      </c>
      <c r="D63" s="35">
        <v>0</v>
      </c>
      <c r="E63" s="32">
        <f t="shared" si="0"/>
        <v>55000</v>
      </c>
      <c r="F63" s="43" t="s">
        <v>343</v>
      </c>
      <c r="G63" s="39" t="s">
        <v>336</v>
      </c>
      <c r="H63" s="43"/>
      <c r="I63" s="43"/>
      <c r="J63" s="5" t="s">
        <v>17</v>
      </c>
      <c r="K63" s="5"/>
      <c r="L63" s="5"/>
    </row>
    <row r="64" spans="1:12" ht="36" x14ac:dyDescent="0.25">
      <c r="A64" s="7" t="s">
        <v>46</v>
      </c>
      <c r="B64" s="36" t="s">
        <v>329</v>
      </c>
      <c r="C64" s="30">
        <v>5000</v>
      </c>
      <c r="D64" s="35">
        <v>0</v>
      </c>
      <c r="E64" s="32">
        <f t="shared" si="0"/>
        <v>5000</v>
      </c>
      <c r="F64" s="43" t="s">
        <v>343</v>
      </c>
      <c r="G64" s="39" t="s">
        <v>336</v>
      </c>
      <c r="H64" s="43"/>
      <c r="I64" s="43"/>
      <c r="J64" s="5" t="s">
        <v>17</v>
      </c>
      <c r="K64" s="5"/>
      <c r="L64" s="5"/>
    </row>
    <row r="65" spans="1:12" ht="36" x14ac:dyDescent="0.25">
      <c r="A65" s="7" t="s">
        <v>51</v>
      </c>
      <c r="B65" s="36" t="s">
        <v>330</v>
      </c>
      <c r="C65" s="30">
        <v>5000</v>
      </c>
      <c r="D65" s="35">
        <v>0</v>
      </c>
      <c r="E65" s="32">
        <f t="shared" si="0"/>
        <v>5000</v>
      </c>
      <c r="F65" s="43" t="s">
        <v>343</v>
      </c>
      <c r="G65" s="39" t="s">
        <v>336</v>
      </c>
      <c r="H65" s="43"/>
      <c r="I65" s="43"/>
      <c r="J65" s="5" t="s">
        <v>17</v>
      </c>
      <c r="K65" s="5"/>
      <c r="L65" s="5"/>
    </row>
    <row r="66" spans="1:12" ht="36" x14ac:dyDescent="0.25">
      <c r="A66" s="7" t="s">
        <v>52</v>
      </c>
      <c r="B66" s="36" t="s">
        <v>331</v>
      </c>
      <c r="C66" s="30">
        <v>10100</v>
      </c>
      <c r="D66" s="35">
        <v>0</v>
      </c>
      <c r="E66" s="32">
        <f t="shared" si="0"/>
        <v>10100</v>
      </c>
      <c r="F66" s="43" t="s">
        <v>344</v>
      </c>
      <c r="G66" s="39" t="s">
        <v>337</v>
      </c>
      <c r="H66" s="43"/>
      <c r="I66" s="43"/>
      <c r="J66" s="5" t="s">
        <v>17</v>
      </c>
      <c r="K66" s="5"/>
      <c r="L66" s="5"/>
    </row>
    <row r="67" spans="1:12" ht="48" x14ac:dyDescent="0.25">
      <c r="A67" s="7" t="s">
        <v>54</v>
      </c>
      <c r="B67" s="36" t="s">
        <v>332</v>
      </c>
      <c r="C67" s="29">
        <v>37000</v>
      </c>
      <c r="D67" s="35">
        <v>0</v>
      </c>
      <c r="E67" s="32">
        <f t="shared" si="0"/>
        <v>37000</v>
      </c>
      <c r="F67" s="43" t="s">
        <v>345</v>
      </c>
      <c r="G67" s="40" t="s">
        <v>338</v>
      </c>
      <c r="H67" s="43"/>
      <c r="I67" s="43"/>
      <c r="J67" s="5" t="s">
        <v>17</v>
      </c>
      <c r="K67" s="5"/>
      <c r="L67" s="5"/>
    </row>
    <row r="68" spans="1:12" ht="36" x14ac:dyDescent="0.25">
      <c r="A68" s="7" t="s">
        <v>55</v>
      </c>
      <c r="B68" s="36" t="s">
        <v>333</v>
      </c>
      <c r="C68" s="31">
        <v>3060</v>
      </c>
      <c r="D68" s="35">
        <v>0</v>
      </c>
      <c r="E68" s="32">
        <f t="shared" si="0"/>
        <v>3060</v>
      </c>
      <c r="F68" s="43" t="s">
        <v>346</v>
      </c>
      <c r="G68" s="41" t="s">
        <v>339</v>
      </c>
      <c r="H68" s="43"/>
      <c r="I68" s="43"/>
      <c r="J68" s="5" t="s">
        <v>17</v>
      </c>
      <c r="K68" s="5"/>
      <c r="L68" s="5"/>
    </row>
    <row r="69" spans="1:12" ht="36" x14ac:dyDescent="0.25">
      <c r="A69" s="7" t="s">
        <v>56</v>
      </c>
      <c r="B69" s="36" t="s">
        <v>334</v>
      </c>
      <c r="C69" s="31">
        <v>3050</v>
      </c>
      <c r="D69" s="35">
        <v>0</v>
      </c>
      <c r="E69" s="32">
        <f t="shared" si="0"/>
        <v>3050</v>
      </c>
      <c r="F69" s="43" t="s">
        <v>347</v>
      </c>
      <c r="G69" s="41" t="s">
        <v>340</v>
      </c>
      <c r="H69" s="43"/>
      <c r="I69" s="43"/>
      <c r="J69" s="5" t="s">
        <v>17</v>
      </c>
      <c r="K69" s="5"/>
      <c r="L69" s="5"/>
    </row>
    <row r="70" spans="1:12" ht="36" x14ac:dyDescent="0.25">
      <c r="A70" s="46" t="s">
        <v>58</v>
      </c>
      <c r="B70" s="47" t="s">
        <v>334</v>
      </c>
      <c r="C70" s="31">
        <v>3050</v>
      </c>
      <c r="D70" s="49">
        <v>0</v>
      </c>
      <c r="E70" s="50">
        <f t="shared" si="0"/>
        <v>3050</v>
      </c>
      <c r="F70" s="51" t="s">
        <v>347</v>
      </c>
      <c r="G70" s="41" t="s">
        <v>340</v>
      </c>
      <c r="H70" s="51"/>
      <c r="I70" s="51"/>
      <c r="J70" s="48" t="s">
        <v>17</v>
      </c>
      <c r="K70" s="5"/>
      <c r="L70" s="5"/>
    </row>
    <row r="71" spans="1:12" ht="36" x14ac:dyDescent="0.25">
      <c r="A71" s="46" t="s">
        <v>72</v>
      </c>
      <c r="B71" s="36" t="s">
        <v>333</v>
      </c>
      <c r="C71" s="52">
        <v>4000</v>
      </c>
      <c r="D71" s="35">
        <v>0</v>
      </c>
      <c r="E71" s="25">
        <f t="shared" si="0"/>
        <v>4000</v>
      </c>
      <c r="F71" s="43" t="s">
        <v>347</v>
      </c>
      <c r="G71" s="45" t="s">
        <v>359</v>
      </c>
      <c r="H71" s="43"/>
      <c r="I71" s="43"/>
      <c r="J71" s="48" t="s">
        <v>17</v>
      </c>
      <c r="K71" s="5"/>
      <c r="L71" s="5"/>
    </row>
    <row r="72" spans="1:12" ht="36" x14ac:dyDescent="0.25">
      <c r="A72" s="46" t="s">
        <v>73</v>
      </c>
      <c r="B72" s="36" t="s">
        <v>348</v>
      </c>
      <c r="C72" s="52">
        <v>6480</v>
      </c>
      <c r="D72" s="35">
        <v>0</v>
      </c>
      <c r="E72" s="25">
        <f t="shared" si="0"/>
        <v>6480</v>
      </c>
      <c r="F72" s="43" t="s">
        <v>365</v>
      </c>
      <c r="G72" s="45" t="s">
        <v>360</v>
      </c>
      <c r="H72" s="43"/>
      <c r="I72" s="43"/>
      <c r="J72" s="48" t="s">
        <v>17</v>
      </c>
      <c r="K72" s="5"/>
      <c r="L72" s="5"/>
    </row>
    <row r="73" spans="1:12" ht="36" x14ac:dyDescent="0.25">
      <c r="A73" s="46" t="s">
        <v>74</v>
      </c>
      <c r="B73" s="36" t="s">
        <v>349</v>
      </c>
      <c r="C73" s="28">
        <v>58000</v>
      </c>
      <c r="D73" s="35">
        <v>0</v>
      </c>
      <c r="E73" s="25">
        <f t="shared" si="0"/>
        <v>58000</v>
      </c>
      <c r="F73" s="43" t="s">
        <v>366</v>
      </c>
      <c r="G73" s="45" t="s">
        <v>361</v>
      </c>
      <c r="H73" s="43"/>
      <c r="I73" s="43"/>
      <c r="J73" s="48" t="s">
        <v>17</v>
      </c>
      <c r="K73" s="5"/>
      <c r="L73" s="5"/>
    </row>
    <row r="74" spans="1:12" ht="36" x14ac:dyDescent="0.25">
      <c r="A74" s="46" t="s">
        <v>75</v>
      </c>
      <c r="B74" s="36" t="s">
        <v>350</v>
      </c>
      <c r="C74" s="28">
        <v>15000</v>
      </c>
      <c r="D74" s="35">
        <v>0</v>
      </c>
      <c r="E74" s="25">
        <f t="shared" si="0"/>
        <v>15000</v>
      </c>
      <c r="F74" s="43" t="s">
        <v>366</v>
      </c>
      <c r="G74" s="45" t="s">
        <v>361</v>
      </c>
      <c r="H74" s="43"/>
      <c r="I74" s="43"/>
      <c r="J74" s="48" t="s">
        <v>17</v>
      </c>
      <c r="K74" s="5"/>
      <c r="L74" s="5"/>
    </row>
    <row r="75" spans="1:12" ht="36" x14ac:dyDescent="0.25">
      <c r="A75" s="46" t="s">
        <v>178</v>
      </c>
      <c r="B75" s="36" t="s">
        <v>351</v>
      </c>
      <c r="C75" s="28">
        <v>15000</v>
      </c>
      <c r="D75" s="35">
        <v>0</v>
      </c>
      <c r="E75" s="25">
        <f t="shared" si="0"/>
        <v>15000</v>
      </c>
      <c r="F75" s="43" t="s">
        <v>366</v>
      </c>
      <c r="G75" s="45" t="s">
        <v>361</v>
      </c>
      <c r="H75" s="43"/>
      <c r="I75" s="43"/>
      <c r="J75" s="48" t="s">
        <v>17</v>
      </c>
      <c r="K75" s="5"/>
      <c r="L75" s="5"/>
    </row>
    <row r="76" spans="1:12" ht="36" x14ac:dyDescent="0.25">
      <c r="A76" s="46" t="s">
        <v>179</v>
      </c>
      <c r="B76" s="36" t="s">
        <v>352</v>
      </c>
      <c r="C76" s="28">
        <v>10000</v>
      </c>
      <c r="D76" s="35">
        <v>0</v>
      </c>
      <c r="E76" s="25">
        <f t="shared" si="0"/>
        <v>10000</v>
      </c>
      <c r="F76" s="43" t="s">
        <v>366</v>
      </c>
      <c r="G76" s="45" t="s">
        <v>361</v>
      </c>
      <c r="H76" s="43"/>
      <c r="I76" s="43"/>
      <c r="J76" s="48" t="s">
        <v>17</v>
      </c>
      <c r="K76" s="5"/>
      <c r="L76" s="5"/>
    </row>
    <row r="77" spans="1:12" ht="36" x14ac:dyDescent="0.25">
      <c r="A77" s="46" t="s">
        <v>180</v>
      </c>
      <c r="B77" s="36" t="s">
        <v>353</v>
      </c>
      <c r="C77" s="28">
        <v>17800</v>
      </c>
      <c r="D77" s="35">
        <v>0</v>
      </c>
      <c r="E77" s="25">
        <f t="shared" si="0"/>
        <v>17800</v>
      </c>
      <c r="F77" s="43" t="s">
        <v>367</v>
      </c>
      <c r="G77" s="45" t="s">
        <v>362</v>
      </c>
      <c r="H77" s="43"/>
      <c r="I77" s="43"/>
      <c r="J77" s="48" t="s">
        <v>17</v>
      </c>
      <c r="K77" s="5"/>
      <c r="L77" s="5"/>
    </row>
    <row r="78" spans="1:12" ht="36" x14ac:dyDescent="0.25">
      <c r="A78" s="46" t="s">
        <v>181</v>
      </c>
      <c r="B78" s="36" t="s">
        <v>354</v>
      </c>
      <c r="C78" s="28">
        <v>5430</v>
      </c>
      <c r="D78" s="35">
        <v>0</v>
      </c>
      <c r="E78" s="25">
        <f t="shared" si="0"/>
        <v>5430</v>
      </c>
      <c r="F78" s="43" t="s">
        <v>367</v>
      </c>
      <c r="G78" s="45" t="s">
        <v>362</v>
      </c>
      <c r="H78" s="43"/>
      <c r="I78" s="43"/>
      <c r="J78" s="48" t="s">
        <v>17</v>
      </c>
      <c r="K78" s="5"/>
      <c r="L78" s="5"/>
    </row>
    <row r="79" spans="1:12" ht="36" x14ac:dyDescent="0.25">
      <c r="A79" s="46" t="s">
        <v>182</v>
      </c>
      <c r="B79" s="36" t="s">
        <v>355</v>
      </c>
      <c r="C79" s="28">
        <v>9980</v>
      </c>
      <c r="D79" s="35">
        <v>0</v>
      </c>
      <c r="E79" s="25">
        <f t="shared" si="0"/>
        <v>9980</v>
      </c>
      <c r="F79" s="43" t="s">
        <v>367</v>
      </c>
      <c r="G79" s="45" t="s">
        <v>362</v>
      </c>
      <c r="H79" s="43"/>
      <c r="I79" s="43"/>
      <c r="J79" s="48" t="s">
        <v>17</v>
      </c>
      <c r="K79" s="5"/>
      <c r="L79" s="5"/>
    </row>
    <row r="80" spans="1:12" ht="36" x14ac:dyDescent="0.25">
      <c r="A80" s="46" t="s">
        <v>183</v>
      </c>
      <c r="B80" s="36" t="s">
        <v>356</v>
      </c>
      <c r="C80" s="28">
        <v>7450</v>
      </c>
      <c r="D80" s="35">
        <v>0</v>
      </c>
      <c r="E80" s="25">
        <f t="shared" si="0"/>
        <v>7450</v>
      </c>
      <c r="F80" s="43" t="s">
        <v>367</v>
      </c>
      <c r="G80" s="45" t="s">
        <v>362</v>
      </c>
      <c r="H80" s="43"/>
      <c r="I80" s="43"/>
      <c r="J80" s="48" t="s">
        <v>17</v>
      </c>
      <c r="K80" s="5"/>
      <c r="L80" s="5"/>
    </row>
    <row r="81" spans="1:12" ht="36" x14ac:dyDescent="0.25">
      <c r="A81" s="46" t="s">
        <v>370</v>
      </c>
      <c r="B81" s="36" t="s">
        <v>357</v>
      </c>
      <c r="C81" s="28">
        <v>6490</v>
      </c>
      <c r="D81" s="35">
        <v>0</v>
      </c>
      <c r="E81" s="25">
        <f t="shared" si="0"/>
        <v>6490</v>
      </c>
      <c r="F81" s="43" t="s">
        <v>368</v>
      </c>
      <c r="G81" s="45" t="s">
        <v>363</v>
      </c>
      <c r="H81" s="43"/>
      <c r="I81" s="43"/>
      <c r="J81" s="48" t="s">
        <v>17</v>
      </c>
      <c r="K81" s="5"/>
      <c r="L81" s="5"/>
    </row>
    <row r="82" spans="1:12" ht="36" x14ac:dyDescent="0.25">
      <c r="A82" s="46" t="s">
        <v>371</v>
      </c>
      <c r="B82" s="36" t="s">
        <v>357</v>
      </c>
      <c r="C82" s="28">
        <v>11580</v>
      </c>
      <c r="D82" s="35">
        <v>0</v>
      </c>
      <c r="E82" s="25">
        <f t="shared" si="0"/>
        <v>11580</v>
      </c>
      <c r="F82" s="43" t="s">
        <v>368</v>
      </c>
      <c r="G82" s="45" t="s">
        <v>363</v>
      </c>
      <c r="H82" s="43"/>
      <c r="I82" s="43"/>
      <c r="J82" s="48" t="s">
        <v>17</v>
      </c>
      <c r="K82" s="5"/>
      <c r="L82" s="5"/>
    </row>
    <row r="83" spans="1:12" ht="36" x14ac:dyDescent="0.25">
      <c r="A83" s="46" t="s">
        <v>372</v>
      </c>
      <c r="B83" s="36" t="s">
        <v>358</v>
      </c>
      <c r="C83" s="28">
        <v>6830</v>
      </c>
      <c r="D83" s="35">
        <v>0</v>
      </c>
      <c r="E83" s="25">
        <f t="shared" si="0"/>
        <v>6830</v>
      </c>
      <c r="F83" s="43" t="s">
        <v>368</v>
      </c>
      <c r="G83" s="45" t="s">
        <v>363</v>
      </c>
      <c r="H83" s="43"/>
      <c r="I83" s="43"/>
      <c r="J83" s="48" t="s">
        <v>17</v>
      </c>
      <c r="K83" s="5"/>
      <c r="L83" s="5"/>
    </row>
    <row r="84" spans="1:12" ht="36" x14ac:dyDescent="0.25">
      <c r="A84" s="46" t="s">
        <v>373</v>
      </c>
      <c r="B84" s="36" t="s">
        <v>358</v>
      </c>
      <c r="C84" s="28">
        <v>14260</v>
      </c>
      <c r="D84" s="35">
        <v>0</v>
      </c>
      <c r="E84" s="25">
        <f t="shared" si="0"/>
        <v>14260</v>
      </c>
      <c r="F84" s="43" t="s">
        <v>368</v>
      </c>
      <c r="G84" s="45" t="s">
        <v>363</v>
      </c>
      <c r="H84" s="43"/>
      <c r="I84" s="43"/>
      <c r="J84" s="48" t="s">
        <v>17</v>
      </c>
      <c r="K84" s="5"/>
      <c r="L84" s="5"/>
    </row>
    <row r="85" spans="1:12" ht="36" x14ac:dyDescent="0.25">
      <c r="A85" s="46" t="s">
        <v>374</v>
      </c>
      <c r="B85" s="47" t="s">
        <v>330</v>
      </c>
      <c r="C85" s="27">
        <v>4200</v>
      </c>
      <c r="D85" s="49">
        <v>0</v>
      </c>
      <c r="E85" s="33">
        <f t="shared" si="0"/>
        <v>4200</v>
      </c>
      <c r="F85" s="51" t="s">
        <v>369</v>
      </c>
      <c r="G85" s="37" t="s">
        <v>364</v>
      </c>
      <c r="H85" s="51"/>
      <c r="I85" s="51"/>
      <c r="J85" s="48" t="s">
        <v>17</v>
      </c>
      <c r="K85" s="5"/>
      <c r="L85" s="5"/>
    </row>
    <row r="86" spans="1:12" ht="36" x14ac:dyDescent="0.25">
      <c r="A86" s="46" t="s">
        <v>397</v>
      </c>
      <c r="B86" s="36" t="s">
        <v>375</v>
      </c>
      <c r="C86" s="28">
        <v>5440</v>
      </c>
      <c r="D86" s="35">
        <v>0</v>
      </c>
      <c r="E86" s="25">
        <f t="shared" si="0"/>
        <v>5440</v>
      </c>
      <c r="F86" s="43" t="s">
        <v>368</v>
      </c>
      <c r="G86" s="45" t="s">
        <v>363</v>
      </c>
      <c r="H86" s="43"/>
      <c r="I86" s="43"/>
      <c r="J86" s="48" t="s">
        <v>17</v>
      </c>
      <c r="K86" s="5"/>
      <c r="L86" s="5"/>
    </row>
    <row r="87" spans="1:12" ht="36" x14ac:dyDescent="0.25">
      <c r="A87" s="46" t="s">
        <v>398</v>
      </c>
      <c r="B87" s="36" t="s">
        <v>376</v>
      </c>
      <c r="C87" s="28">
        <v>12430</v>
      </c>
      <c r="D87" s="35">
        <v>0</v>
      </c>
      <c r="E87" s="25">
        <f t="shared" si="0"/>
        <v>12430</v>
      </c>
      <c r="F87" s="43" t="s">
        <v>391</v>
      </c>
      <c r="G87" s="45" t="s">
        <v>385</v>
      </c>
      <c r="H87" s="43"/>
      <c r="I87" s="43"/>
      <c r="J87" s="48" t="s">
        <v>17</v>
      </c>
      <c r="K87" s="5"/>
      <c r="L87" s="5"/>
    </row>
    <row r="88" spans="1:12" ht="36" x14ac:dyDescent="0.25">
      <c r="A88" s="46" t="s">
        <v>399</v>
      </c>
      <c r="B88" s="36" t="s">
        <v>377</v>
      </c>
      <c r="C88" s="28">
        <v>44000</v>
      </c>
      <c r="D88" s="35">
        <v>0</v>
      </c>
      <c r="E88" s="25">
        <f t="shared" si="0"/>
        <v>44000</v>
      </c>
      <c r="F88" s="43" t="s">
        <v>392</v>
      </c>
      <c r="G88" s="45" t="s">
        <v>386</v>
      </c>
      <c r="H88" s="43"/>
      <c r="I88" s="43"/>
      <c r="J88" s="48" t="s">
        <v>17</v>
      </c>
      <c r="K88" s="5"/>
      <c r="L88" s="5"/>
    </row>
    <row r="89" spans="1:12" ht="48" x14ac:dyDescent="0.25">
      <c r="A89" s="46" t="s">
        <v>400</v>
      </c>
      <c r="B89" s="43" t="s">
        <v>378</v>
      </c>
      <c r="C89" s="28">
        <v>8000</v>
      </c>
      <c r="D89" s="35">
        <v>0</v>
      </c>
      <c r="E89" s="25">
        <f t="shared" si="0"/>
        <v>8000</v>
      </c>
      <c r="F89" s="43" t="s">
        <v>393</v>
      </c>
      <c r="G89" s="43" t="s">
        <v>387</v>
      </c>
      <c r="H89" s="43"/>
      <c r="I89" s="43"/>
      <c r="J89" s="48" t="s">
        <v>17</v>
      </c>
      <c r="K89" s="5"/>
      <c r="L89" s="5"/>
    </row>
    <row r="90" spans="1:12" ht="48" x14ac:dyDescent="0.25">
      <c r="A90" s="46" t="s">
        <v>401</v>
      </c>
      <c r="B90" s="43" t="s">
        <v>379</v>
      </c>
      <c r="C90" s="28">
        <v>4000</v>
      </c>
      <c r="D90" s="35">
        <v>0</v>
      </c>
      <c r="E90" s="25">
        <f t="shared" si="0"/>
        <v>4000</v>
      </c>
      <c r="F90" s="43" t="s">
        <v>393</v>
      </c>
      <c r="G90" s="43" t="s">
        <v>387</v>
      </c>
      <c r="H90" s="43"/>
      <c r="I90" s="43"/>
      <c r="J90" s="48" t="s">
        <v>17</v>
      </c>
      <c r="K90" s="5"/>
      <c r="L90" s="5"/>
    </row>
    <row r="91" spans="1:12" ht="48" x14ac:dyDescent="0.25">
      <c r="A91" s="46" t="s">
        <v>402</v>
      </c>
      <c r="B91" s="43" t="s">
        <v>380</v>
      </c>
      <c r="C91" s="28">
        <v>12000</v>
      </c>
      <c r="D91" s="35">
        <v>0</v>
      </c>
      <c r="E91" s="25">
        <f t="shared" si="0"/>
        <v>12000</v>
      </c>
      <c r="F91" s="43" t="s">
        <v>393</v>
      </c>
      <c r="G91" s="43" t="s">
        <v>387</v>
      </c>
      <c r="H91" s="43"/>
      <c r="I91" s="43"/>
      <c r="J91" s="48" t="s">
        <v>17</v>
      </c>
      <c r="K91" s="5"/>
      <c r="L91" s="5"/>
    </row>
    <row r="92" spans="1:12" ht="36" x14ac:dyDescent="0.25">
      <c r="A92" s="46" t="s">
        <v>403</v>
      </c>
      <c r="B92" s="43" t="s">
        <v>381</v>
      </c>
      <c r="C92" s="28">
        <v>9125</v>
      </c>
      <c r="D92" s="35">
        <v>0</v>
      </c>
      <c r="E92" s="25">
        <f t="shared" si="0"/>
        <v>9125</v>
      </c>
      <c r="F92" s="43" t="s">
        <v>394</v>
      </c>
      <c r="G92" s="43" t="s">
        <v>388</v>
      </c>
      <c r="H92" s="43"/>
      <c r="I92" s="43"/>
      <c r="J92" s="48" t="s">
        <v>17</v>
      </c>
      <c r="K92" s="5"/>
      <c r="L92" s="5"/>
    </row>
    <row r="93" spans="1:12" ht="36" x14ac:dyDescent="0.25">
      <c r="A93" s="46" t="s">
        <v>404</v>
      </c>
      <c r="B93" s="43" t="s">
        <v>382</v>
      </c>
      <c r="C93" s="28">
        <v>7500</v>
      </c>
      <c r="D93" s="35">
        <v>0</v>
      </c>
      <c r="E93" s="25">
        <f t="shared" si="0"/>
        <v>7500</v>
      </c>
      <c r="F93" s="43" t="s">
        <v>395</v>
      </c>
      <c r="G93" s="43" t="s">
        <v>389</v>
      </c>
      <c r="H93" s="43"/>
      <c r="I93" s="43"/>
      <c r="J93" s="48" t="s">
        <v>17</v>
      </c>
      <c r="K93" s="5"/>
      <c r="L93" s="5"/>
    </row>
    <row r="94" spans="1:12" ht="48" x14ac:dyDescent="0.25">
      <c r="A94" s="46" t="s">
        <v>405</v>
      </c>
      <c r="B94" s="43" t="s">
        <v>383</v>
      </c>
      <c r="C94" s="28">
        <v>4500</v>
      </c>
      <c r="D94" s="35">
        <v>0</v>
      </c>
      <c r="E94" s="25">
        <f t="shared" si="0"/>
        <v>4500</v>
      </c>
      <c r="F94" s="43" t="s">
        <v>396</v>
      </c>
      <c r="G94" s="43" t="s">
        <v>390</v>
      </c>
      <c r="H94" s="43"/>
      <c r="I94" s="43"/>
      <c r="J94" s="48" t="s">
        <v>17</v>
      </c>
      <c r="K94" s="5"/>
      <c r="L94" s="5"/>
    </row>
    <row r="95" spans="1:12" ht="48" x14ac:dyDescent="0.25">
      <c r="A95" s="46" t="s">
        <v>406</v>
      </c>
      <c r="B95" s="51" t="s">
        <v>384</v>
      </c>
      <c r="C95" s="27">
        <v>4500</v>
      </c>
      <c r="D95" s="49">
        <v>0</v>
      </c>
      <c r="E95" s="33">
        <f t="shared" si="0"/>
        <v>4500</v>
      </c>
      <c r="F95" s="51" t="s">
        <v>396</v>
      </c>
      <c r="G95" s="51" t="s">
        <v>390</v>
      </c>
      <c r="H95" s="51"/>
      <c r="I95" s="51"/>
      <c r="J95" s="48" t="s">
        <v>17</v>
      </c>
      <c r="K95" s="5"/>
      <c r="L95" s="5"/>
    </row>
    <row r="96" spans="1:12" ht="48" x14ac:dyDescent="0.25">
      <c r="A96" s="46" t="s">
        <v>418</v>
      </c>
      <c r="B96" s="43" t="s">
        <v>407</v>
      </c>
      <c r="C96" s="28">
        <v>54800.46</v>
      </c>
      <c r="D96" s="35">
        <v>0</v>
      </c>
      <c r="E96" s="25">
        <f t="shared" si="0"/>
        <v>54800.46</v>
      </c>
      <c r="F96" s="43" t="s">
        <v>396</v>
      </c>
      <c r="G96" s="43" t="s">
        <v>390</v>
      </c>
      <c r="H96" s="43"/>
      <c r="I96" s="43"/>
      <c r="J96" s="48" t="s">
        <v>17</v>
      </c>
      <c r="K96" s="5"/>
      <c r="L96" s="5"/>
    </row>
    <row r="97" spans="1:12" ht="48" x14ac:dyDescent="0.25">
      <c r="A97" s="46" t="s">
        <v>419</v>
      </c>
      <c r="B97" s="43" t="s">
        <v>408</v>
      </c>
      <c r="C97" s="28">
        <v>6700</v>
      </c>
      <c r="D97" s="35">
        <v>0</v>
      </c>
      <c r="E97" s="25">
        <f t="shared" si="0"/>
        <v>6700</v>
      </c>
      <c r="F97" s="43" t="s">
        <v>415</v>
      </c>
      <c r="G97" s="43" t="s">
        <v>412</v>
      </c>
      <c r="H97" s="43"/>
      <c r="I97" s="43"/>
      <c r="J97" s="48" t="s">
        <v>17</v>
      </c>
      <c r="K97" s="5"/>
      <c r="L97" s="5"/>
    </row>
    <row r="98" spans="1:12" ht="36" x14ac:dyDescent="0.25">
      <c r="A98" s="46" t="s">
        <v>420</v>
      </c>
      <c r="B98" s="44" t="s">
        <v>409</v>
      </c>
      <c r="C98" s="28">
        <v>29308.68</v>
      </c>
      <c r="D98" s="35">
        <v>0</v>
      </c>
      <c r="E98" s="25">
        <f t="shared" si="0"/>
        <v>29308.68</v>
      </c>
      <c r="F98" s="43" t="s">
        <v>416</v>
      </c>
      <c r="G98" s="43" t="s">
        <v>413</v>
      </c>
      <c r="H98" s="43"/>
      <c r="I98" s="43"/>
      <c r="J98" s="48" t="s">
        <v>17</v>
      </c>
      <c r="K98" s="5"/>
      <c r="L98" s="5"/>
    </row>
    <row r="99" spans="1:12" ht="36" x14ac:dyDescent="0.25">
      <c r="A99" s="46" t="s">
        <v>421</v>
      </c>
      <c r="B99" s="43" t="s">
        <v>410</v>
      </c>
      <c r="C99" s="28">
        <v>18618</v>
      </c>
      <c r="D99" s="35">
        <v>0</v>
      </c>
      <c r="E99" s="25">
        <f t="shared" si="0"/>
        <v>18618</v>
      </c>
      <c r="F99" s="43" t="s">
        <v>417</v>
      </c>
      <c r="G99" s="43" t="s">
        <v>414</v>
      </c>
      <c r="H99" s="43"/>
      <c r="I99" s="43"/>
      <c r="J99" s="48" t="s">
        <v>17</v>
      </c>
      <c r="K99" s="5"/>
      <c r="L99" s="5"/>
    </row>
    <row r="100" spans="1:12" ht="36" x14ac:dyDescent="0.25">
      <c r="A100" s="46" t="s">
        <v>422</v>
      </c>
      <c r="B100" s="51" t="s">
        <v>411</v>
      </c>
      <c r="C100" s="27">
        <v>7797</v>
      </c>
      <c r="D100" s="49">
        <v>0</v>
      </c>
      <c r="E100" s="33">
        <f t="shared" si="0"/>
        <v>7797</v>
      </c>
      <c r="F100" s="51" t="s">
        <v>417</v>
      </c>
      <c r="G100" s="51" t="s">
        <v>414</v>
      </c>
      <c r="H100" s="51"/>
      <c r="I100" s="51"/>
      <c r="J100" s="48" t="s">
        <v>17</v>
      </c>
      <c r="K100" s="48"/>
      <c r="L100" s="48"/>
    </row>
    <row r="101" spans="1:12" ht="36" x14ac:dyDescent="0.25">
      <c r="A101" s="46" t="s">
        <v>432</v>
      </c>
      <c r="B101" s="43" t="s">
        <v>423</v>
      </c>
      <c r="C101" s="28">
        <v>4000.9</v>
      </c>
      <c r="D101" s="35">
        <v>0</v>
      </c>
      <c r="E101" s="25">
        <f t="shared" si="0"/>
        <v>4000.9</v>
      </c>
      <c r="F101" s="43" t="s">
        <v>429</v>
      </c>
      <c r="G101" s="43" t="s">
        <v>426</v>
      </c>
      <c r="H101" s="43"/>
      <c r="I101" s="43"/>
      <c r="J101" s="48" t="s">
        <v>17</v>
      </c>
      <c r="K101" s="7"/>
      <c r="L101" s="7"/>
    </row>
    <row r="102" spans="1:12" ht="36" x14ac:dyDescent="0.25">
      <c r="A102" s="46" t="s">
        <v>433</v>
      </c>
      <c r="B102" s="43" t="s">
        <v>424</v>
      </c>
      <c r="C102" s="28">
        <v>181000</v>
      </c>
      <c r="D102" s="35">
        <v>0</v>
      </c>
      <c r="E102" s="25">
        <f t="shared" si="0"/>
        <v>181000</v>
      </c>
      <c r="F102" s="43" t="s">
        <v>430</v>
      </c>
      <c r="G102" s="43" t="s">
        <v>427</v>
      </c>
      <c r="H102" s="43"/>
      <c r="I102" s="43"/>
      <c r="J102" s="48" t="s">
        <v>17</v>
      </c>
      <c r="K102" s="7"/>
      <c r="L102" s="7"/>
    </row>
    <row r="103" spans="1:12" ht="36" x14ac:dyDescent="0.25">
      <c r="A103" s="46" t="s">
        <v>434</v>
      </c>
      <c r="B103" s="43" t="s">
        <v>424</v>
      </c>
      <c r="C103" s="28">
        <v>181000</v>
      </c>
      <c r="D103" s="35">
        <v>0</v>
      </c>
      <c r="E103" s="25">
        <f t="shared" si="0"/>
        <v>181000</v>
      </c>
      <c r="F103" s="43" t="s">
        <v>430</v>
      </c>
      <c r="G103" s="43" t="s">
        <v>427</v>
      </c>
      <c r="H103" s="43"/>
      <c r="I103" s="43"/>
      <c r="J103" s="48" t="s">
        <v>17</v>
      </c>
      <c r="K103" s="7"/>
      <c r="L103" s="7"/>
    </row>
    <row r="104" spans="1:12" ht="36" x14ac:dyDescent="0.25">
      <c r="A104" s="46" t="s">
        <v>435</v>
      </c>
      <c r="B104" s="43" t="s">
        <v>377</v>
      </c>
      <c r="C104" s="28">
        <v>66500</v>
      </c>
      <c r="D104" s="35">
        <v>0</v>
      </c>
      <c r="E104" s="25">
        <f t="shared" si="0"/>
        <v>66500</v>
      </c>
      <c r="F104" s="43" t="s">
        <v>430</v>
      </c>
      <c r="G104" s="43" t="s">
        <v>427</v>
      </c>
      <c r="H104" s="43"/>
      <c r="I104" s="43"/>
      <c r="J104" s="48" t="s">
        <v>17</v>
      </c>
      <c r="K104" s="7"/>
      <c r="L104" s="7"/>
    </row>
    <row r="105" spans="1:12" ht="36" x14ac:dyDescent="0.25">
      <c r="A105" s="46" t="s">
        <v>436</v>
      </c>
      <c r="B105" s="43" t="s">
        <v>377</v>
      </c>
      <c r="C105" s="28">
        <v>66500</v>
      </c>
      <c r="D105" s="35">
        <v>0</v>
      </c>
      <c r="E105" s="25">
        <f t="shared" si="0"/>
        <v>66500</v>
      </c>
      <c r="F105" s="43" t="s">
        <v>430</v>
      </c>
      <c r="G105" s="43" t="s">
        <v>427</v>
      </c>
      <c r="H105" s="43"/>
      <c r="I105" s="43"/>
      <c r="J105" s="48" t="s">
        <v>17</v>
      </c>
      <c r="K105" s="7"/>
      <c r="L105" s="7"/>
    </row>
    <row r="106" spans="1:12" ht="36" x14ac:dyDescent="0.25">
      <c r="A106" s="46" t="s">
        <v>437</v>
      </c>
      <c r="B106" s="43" t="s">
        <v>425</v>
      </c>
      <c r="C106" s="28">
        <v>15500</v>
      </c>
      <c r="D106" s="35">
        <v>0</v>
      </c>
      <c r="E106" s="25">
        <f t="shared" si="0"/>
        <v>15500</v>
      </c>
      <c r="F106" s="43" t="s">
        <v>431</v>
      </c>
      <c r="G106" s="43" t="s">
        <v>428</v>
      </c>
      <c r="H106" s="43"/>
      <c r="I106" s="43"/>
      <c r="J106" s="48" t="s">
        <v>17</v>
      </c>
      <c r="K106" s="7"/>
      <c r="L106" s="7"/>
    </row>
    <row r="107" spans="1:12" ht="36" x14ac:dyDescent="0.25">
      <c r="A107" s="46" t="s">
        <v>438</v>
      </c>
      <c r="B107" s="51" t="s">
        <v>425</v>
      </c>
      <c r="C107" s="27">
        <v>15500</v>
      </c>
      <c r="D107" s="49">
        <v>0</v>
      </c>
      <c r="E107" s="33">
        <f t="shared" ref="E107:E131" si="1">C107-D107</f>
        <v>15500</v>
      </c>
      <c r="F107" s="51" t="s">
        <v>431</v>
      </c>
      <c r="G107" s="51" t="s">
        <v>428</v>
      </c>
      <c r="H107" s="51"/>
      <c r="I107" s="51"/>
      <c r="J107" s="48" t="s">
        <v>17</v>
      </c>
      <c r="K107" s="46"/>
      <c r="L107" s="46"/>
    </row>
    <row r="108" spans="1:12" ht="36" x14ac:dyDescent="0.25">
      <c r="A108" s="46" t="s">
        <v>457</v>
      </c>
      <c r="B108" s="43" t="s">
        <v>439</v>
      </c>
      <c r="C108" s="28">
        <v>14300</v>
      </c>
      <c r="D108" s="35">
        <v>0</v>
      </c>
      <c r="E108" s="25">
        <f t="shared" si="1"/>
        <v>14300</v>
      </c>
      <c r="F108" s="10" t="s">
        <v>451</v>
      </c>
      <c r="G108" s="43" t="s">
        <v>445</v>
      </c>
      <c r="H108" s="10"/>
      <c r="I108" s="10"/>
      <c r="J108" s="48" t="s">
        <v>17</v>
      </c>
      <c r="K108" s="7"/>
      <c r="L108" s="7"/>
    </row>
    <row r="109" spans="1:12" ht="36" x14ac:dyDescent="0.25">
      <c r="A109" s="46" t="s">
        <v>458</v>
      </c>
      <c r="B109" s="43" t="s">
        <v>440</v>
      </c>
      <c r="C109" s="28">
        <v>12667</v>
      </c>
      <c r="D109" s="35">
        <v>0</v>
      </c>
      <c r="E109" s="25">
        <f t="shared" si="1"/>
        <v>12667</v>
      </c>
      <c r="F109" s="43" t="s">
        <v>452</v>
      </c>
      <c r="G109" s="43" t="s">
        <v>446</v>
      </c>
      <c r="H109" s="43"/>
      <c r="I109" s="43"/>
      <c r="J109" s="48" t="s">
        <v>17</v>
      </c>
      <c r="K109" s="7"/>
      <c r="L109" s="7"/>
    </row>
    <row r="110" spans="1:12" ht="36" x14ac:dyDescent="0.25">
      <c r="A110" s="46" t="s">
        <v>459</v>
      </c>
      <c r="B110" s="43" t="s">
        <v>441</v>
      </c>
      <c r="C110" s="28">
        <v>15370</v>
      </c>
      <c r="D110" s="35">
        <v>0</v>
      </c>
      <c r="E110" s="25">
        <f t="shared" si="1"/>
        <v>15370</v>
      </c>
      <c r="F110" s="43" t="s">
        <v>452</v>
      </c>
      <c r="G110" s="43" t="s">
        <v>446</v>
      </c>
      <c r="H110" s="43"/>
      <c r="I110" s="43"/>
      <c r="J110" s="48" t="s">
        <v>17</v>
      </c>
      <c r="K110" s="7"/>
      <c r="L110" s="7"/>
    </row>
    <row r="111" spans="1:12" ht="36" x14ac:dyDescent="0.25">
      <c r="A111" s="46" t="s">
        <v>460</v>
      </c>
      <c r="B111" s="43" t="s">
        <v>442</v>
      </c>
      <c r="C111" s="28">
        <v>60000</v>
      </c>
      <c r="D111" s="35">
        <v>0</v>
      </c>
      <c r="E111" s="25">
        <f t="shared" si="1"/>
        <v>60000</v>
      </c>
      <c r="F111" s="43" t="s">
        <v>456</v>
      </c>
      <c r="G111" s="43" t="s">
        <v>447</v>
      </c>
      <c r="H111" s="43"/>
      <c r="I111" s="43"/>
      <c r="J111" s="48" t="s">
        <v>17</v>
      </c>
      <c r="K111" s="7"/>
      <c r="L111" s="7"/>
    </row>
    <row r="112" spans="1:12" ht="36" x14ac:dyDescent="0.25">
      <c r="A112" s="46" t="s">
        <v>461</v>
      </c>
      <c r="B112" s="43" t="s">
        <v>443</v>
      </c>
      <c r="C112" s="28">
        <v>9951</v>
      </c>
      <c r="D112" s="35">
        <v>0</v>
      </c>
      <c r="E112" s="25">
        <f t="shared" si="1"/>
        <v>9951</v>
      </c>
      <c r="F112" s="10" t="s">
        <v>453</v>
      </c>
      <c r="G112" s="10" t="s">
        <v>448</v>
      </c>
      <c r="H112" s="10"/>
      <c r="I112" s="10"/>
      <c r="J112" s="48" t="s">
        <v>17</v>
      </c>
      <c r="K112" s="7"/>
      <c r="L112" s="7"/>
    </row>
    <row r="113" spans="1:12" ht="48" x14ac:dyDescent="0.25">
      <c r="A113" s="46" t="s">
        <v>462</v>
      </c>
      <c r="B113" s="43" t="s">
        <v>443</v>
      </c>
      <c r="C113" s="28">
        <v>9951</v>
      </c>
      <c r="D113" s="35">
        <v>0</v>
      </c>
      <c r="E113" s="25">
        <f t="shared" si="1"/>
        <v>9951</v>
      </c>
      <c r="F113" s="43" t="s">
        <v>454</v>
      </c>
      <c r="G113" s="43" t="s">
        <v>449</v>
      </c>
      <c r="H113" s="43"/>
      <c r="I113" s="43"/>
      <c r="J113" s="48" t="s">
        <v>17</v>
      </c>
      <c r="K113" s="7"/>
      <c r="L113" s="7"/>
    </row>
    <row r="114" spans="1:12" ht="36" x14ac:dyDescent="0.25">
      <c r="A114" s="46" t="s">
        <v>463</v>
      </c>
      <c r="B114" s="51" t="s">
        <v>444</v>
      </c>
      <c r="C114" s="27">
        <v>4868</v>
      </c>
      <c r="D114" s="49">
        <v>0</v>
      </c>
      <c r="E114" s="33">
        <f t="shared" si="1"/>
        <v>4868</v>
      </c>
      <c r="F114" s="18" t="s">
        <v>455</v>
      </c>
      <c r="G114" s="18" t="s">
        <v>450</v>
      </c>
      <c r="H114" s="18"/>
      <c r="I114" s="18"/>
      <c r="J114" s="48" t="s">
        <v>17</v>
      </c>
      <c r="K114" s="46"/>
      <c r="L114" s="46"/>
    </row>
    <row r="115" spans="1:12" ht="36" x14ac:dyDescent="0.25">
      <c r="A115" s="46" t="s">
        <v>476</v>
      </c>
      <c r="B115" s="43" t="s">
        <v>464</v>
      </c>
      <c r="C115" s="28">
        <v>19990</v>
      </c>
      <c r="D115" s="35">
        <v>0</v>
      </c>
      <c r="E115" s="25">
        <f t="shared" si="1"/>
        <v>19990</v>
      </c>
      <c r="F115" s="10" t="s">
        <v>472</v>
      </c>
      <c r="G115" s="10" t="s">
        <v>468</v>
      </c>
      <c r="H115" s="10"/>
      <c r="I115" s="10"/>
      <c r="J115" s="48" t="s">
        <v>17</v>
      </c>
      <c r="K115" s="7"/>
      <c r="L115" s="7"/>
    </row>
    <row r="116" spans="1:12" ht="36" x14ac:dyDescent="0.25">
      <c r="A116" s="46" t="s">
        <v>477</v>
      </c>
      <c r="B116" s="43" t="s">
        <v>465</v>
      </c>
      <c r="C116" s="28">
        <v>7163</v>
      </c>
      <c r="D116" s="35">
        <v>0</v>
      </c>
      <c r="E116" s="25">
        <f t="shared" si="1"/>
        <v>7163</v>
      </c>
      <c r="F116" s="10" t="s">
        <v>473</v>
      </c>
      <c r="G116" s="10" t="s">
        <v>469</v>
      </c>
      <c r="H116" s="10"/>
      <c r="I116" s="10"/>
      <c r="J116" s="48" t="s">
        <v>17</v>
      </c>
      <c r="K116" s="7"/>
      <c r="L116" s="7"/>
    </row>
    <row r="117" spans="1:12" ht="36" x14ac:dyDescent="0.25">
      <c r="A117" s="46" t="s">
        <v>478</v>
      </c>
      <c r="B117" s="43" t="s">
        <v>466</v>
      </c>
      <c r="C117" s="28">
        <v>9490</v>
      </c>
      <c r="D117" s="35">
        <v>0</v>
      </c>
      <c r="E117" s="25">
        <f t="shared" si="1"/>
        <v>9490</v>
      </c>
      <c r="F117" s="10" t="s">
        <v>474</v>
      </c>
      <c r="G117" s="10" t="s">
        <v>470</v>
      </c>
      <c r="H117" s="10"/>
      <c r="I117" s="10"/>
      <c r="J117" s="48" t="s">
        <v>17</v>
      </c>
      <c r="K117" s="7"/>
      <c r="L117" s="7"/>
    </row>
    <row r="118" spans="1:12" ht="36" x14ac:dyDescent="0.25">
      <c r="A118" s="46" t="s">
        <v>479</v>
      </c>
      <c r="B118" s="43" t="s">
        <v>467</v>
      </c>
      <c r="C118" s="28">
        <v>5108</v>
      </c>
      <c r="D118" s="35">
        <v>0</v>
      </c>
      <c r="E118" s="25">
        <f t="shared" si="1"/>
        <v>5108</v>
      </c>
      <c r="F118" s="10" t="s">
        <v>475</v>
      </c>
      <c r="G118" s="10" t="s">
        <v>471</v>
      </c>
      <c r="H118" s="10"/>
      <c r="I118" s="10"/>
      <c r="J118" s="48" t="s">
        <v>17</v>
      </c>
      <c r="K118" s="7"/>
      <c r="L118" s="7"/>
    </row>
    <row r="119" spans="1:12" ht="36" x14ac:dyDescent="0.25">
      <c r="A119" s="46" t="s">
        <v>480</v>
      </c>
      <c r="B119" s="51" t="s">
        <v>467</v>
      </c>
      <c r="C119" s="27">
        <v>5108</v>
      </c>
      <c r="D119" s="49">
        <v>0</v>
      </c>
      <c r="E119" s="33">
        <f t="shared" si="1"/>
        <v>5108</v>
      </c>
      <c r="F119" s="18" t="s">
        <v>475</v>
      </c>
      <c r="G119" s="18" t="s">
        <v>470</v>
      </c>
      <c r="H119" s="18"/>
      <c r="I119" s="18"/>
      <c r="J119" s="48" t="s">
        <v>17</v>
      </c>
      <c r="K119" s="46"/>
      <c r="L119" s="46"/>
    </row>
    <row r="120" spans="1:12" ht="36" x14ac:dyDescent="0.25">
      <c r="A120" s="46" t="s">
        <v>499</v>
      </c>
      <c r="B120" s="43" t="s">
        <v>467</v>
      </c>
      <c r="C120" s="28">
        <v>5108</v>
      </c>
      <c r="D120" s="35">
        <v>0</v>
      </c>
      <c r="E120" s="25">
        <f t="shared" si="1"/>
        <v>5108</v>
      </c>
      <c r="F120" s="10" t="s">
        <v>475</v>
      </c>
      <c r="G120" s="10" t="s">
        <v>470</v>
      </c>
      <c r="H120" s="10"/>
      <c r="I120" s="10"/>
      <c r="J120" s="48" t="s">
        <v>17</v>
      </c>
      <c r="K120" s="7"/>
      <c r="L120" s="7"/>
    </row>
    <row r="121" spans="1:12" ht="36" x14ac:dyDescent="0.25">
      <c r="A121" s="46" t="s">
        <v>500</v>
      </c>
      <c r="B121" s="43" t="s">
        <v>467</v>
      </c>
      <c r="C121" s="28">
        <v>5108</v>
      </c>
      <c r="D121" s="35">
        <v>0</v>
      </c>
      <c r="E121" s="25">
        <f t="shared" si="1"/>
        <v>5108</v>
      </c>
      <c r="F121" s="10" t="s">
        <v>475</v>
      </c>
      <c r="G121" s="10" t="s">
        <v>471</v>
      </c>
      <c r="H121" s="10"/>
      <c r="I121" s="10"/>
      <c r="J121" s="48" t="s">
        <v>17</v>
      </c>
      <c r="K121" s="7"/>
      <c r="L121" s="7"/>
    </row>
    <row r="122" spans="1:12" ht="36" x14ac:dyDescent="0.25">
      <c r="A122" s="46" t="s">
        <v>501</v>
      </c>
      <c r="B122" s="43" t="s">
        <v>481</v>
      </c>
      <c r="C122" s="28">
        <v>27290</v>
      </c>
      <c r="D122" s="35">
        <v>0</v>
      </c>
      <c r="E122" s="25">
        <f t="shared" si="1"/>
        <v>27290</v>
      </c>
      <c r="F122" s="10" t="s">
        <v>493</v>
      </c>
      <c r="G122" s="10" t="s">
        <v>471</v>
      </c>
      <c r="H122" s="10"/>
      <c r="I122" s="10"/>
      <c r="J122" s="48" t="s">
        <v>17</v>
      </c>
      <c r="K122" s="7"/>
      <c r="L122" s="7"/>
    </row>
    <row r="123" spans="1:12" ht="36" x14ac:dyDescent="0.25">
      <c r="A123" s="46" t="s">
        <v>502</v>
      </c>
      <c r="B123" s="43" t="s">
        <v>482</v>
      </c>
      <c r="C123" s="28">
        <v>13690</v>
      </c>
      <c r="D123" s="35">
        <v>0</v>
      </c>
      <c r="E123" s="25">
        <f t="shared" si="1"/>
        <v>13690</v>
      </c>
      <c r="F123" s="10" t="s">
        <v>493</v>
      </c>
      <c r="G123" s="10" t="s">
        <v>471</v>
      </c>
      <c r="H123" s="10"/>
      <c r="I123" s="10"/>
      <c r="J123" s="48" t="s">
        <v>17</v>
      </c>
      <c r="K123" s="7"/>
      <c r="L123" s="7"/>
    </row>
    <row r="124" spans="1:12" ht="36" x14ac:dyDescent="0.25">
      <c r="A124" s="46" t="s">
        <v>503</v>
      </c>
      <c r="B124" s="43" t="s">
        <v>483</v>
      </c>
      <c r="C124" s="28">
        <v>3790</v>
      </c>
      <c r="D124" s="35">
        <v>0</v>
      </c>
      <c r="E124" s="25">
        <f t="shared" si="1"/>
        <v>3790</v>
      </c>
      <c r="F124" s="10" t="s">
        <v>494</v>
      </c>
      <c r="G124" s="10" t="s">
        <v>468</v>
      </c>
      <c r="H124" s="10"/>
      <c r="I124" s="10"/>
      <c r="J124" s="48" t="s">
        <v>17</v>
      </c>
      <c r="K124" s="7"/>
      <c r="L124" s="7"/>
    </row>
    <row r="125" spans="1:12" ht="36" x14ac:dyDescent="0.25">
      <c r="A125" s="46" t="s">
        <v>504</v>
      </c>
      <c r="B125" s="43" t="s">
        <v>484</v>
      </c>
      <c r="C125" s="28">
        <v>5500</v>
      </c>
      <c r="D125" s="35">
        <v>0</v>
      </c>
      <c r="E125" s="25">
        <f t="shared" si="1"/>
        <v>5500</v>
      </c>
      <c r="F125" s="10" t="s">
        <v>495</v>
      </c>
      <c r="G125" s="10" t="s">
        <v>488</v>
      </c>
      <c r="H125" s="10"/>
      <c r="I125" s="10"/>
      <c r="J125" s="48" t="s">
        <v>17</v>
      </c>
      <c r="K125" s="7"/>
      <c r="L125" s="7"/>
    </row>
    <row r="126" spans="1:12" ht="36" x14ac:dyDescent="0.25">
      <c r="A126" s="46" t="s">
        <v>505</v>
      </c>
      <c r="B126" s="43" t="s">
        <v>485</v>
      </c>
      <c r="C126" s="28">
        <v>4000</v>
      </c>
      <c r="D126" s="35">
        <v>0</v>
      </c>
      <c r="E126" s="25">
        <f t="shared" si="1"/>
        <v>4000</v>
      </c>
      <c r="F126" s="10" t="s">
        <v>496</v>
      </c>
      <c r="G126" s="10" t="s">
        <v>489</v>
      </c>
      <c r="H126" s="10"/>
      <c r="I126" s="10"/>
      <c r="J126" s="48" t="s">
        <v>17</v>
      </c>
      <c r="K126" s="7"/>
      <c r="L126" s="7"/>
    </row>
    <row r="127" spans="1:12" ht="36" x14ac:dyDescent="0.25">
      <c r="A127" s="46" t="s">
        <v>506</v>
      </c>
      <c r="B127" s="43" t="s">
        <v>486</v>
      </c>
      <c r="C127" s="28">
        <v>4800</v>
      </c>
      <c r="D127" s="35">
        <v>0</v>
      </c>
      <c r="E127" s="25">
        <f t="shared" si="1"/>
        <v>4800</v>
      </c>
      <c r="F127" s="10" t="s">
        <v>497</v>
      </c>
      <c r="G127" s="10" t="s">
        <v>468</v>
      </c>
      <c r="H127" s="10"/>
      <c r="I127" s="10"/>
      <c r="J127" s="48" t="s">
        <v>17</v>
      </c>
      <c r="K127" s="7"/>
      <c r="L127" s="7"/>
    </row>
    <row r="128" spans="1:12" ht="36" x14ac:dyDescent="0.25">
      <c r="A128" s="46" t="s">
        <v>507</v>
      </c>
      <c r="B128" s="43" t="s">
        <v>511</v>
      </c>
      <c r="C128" s="28">
        <v>31800</v>
      </c>
      <c r="D128" s="35">
        <v>0</v>
      </c>
      <c r="E128" s="25">
        <f t="shared" si="1"/>
        <v>31800</v>
      </c>
      <c r="F128" s="10" t="s">
        <v>497</v>
      </c>
      <c r="G128" s="10" t="s">
        <v>490</v>
      </c>
      <c r="H128" s="10"/>
      <c r="I128" s="10"/>
      <c r="J128" s="48" t="s">
        <v>17</v>
      </c>
      <c r="K128" s="7"/>
      <c r="L128" s="7"/>
    </row>
    <row r="129" spans="1:12" ht="36" x14ac:dyDescent="0.25">
      <c r="A129" s="46" t="s">
        <v>508</v>
      </c>
      <c r="B129" s="43" t="s">
        <v>330</v>
      </c>
      <c r="C129" s="28">
        <v>5000</v>
      </c>
      <c r="D129" s="35">
        <v>0</v>
      </c>
      <c r="E129" s="25">
        <f t="shared" si="1"/>
        <v>5000</v>
      </c>
      <c r="F129" s="10" t="s">
        <v>497</v>
      </c>
      <c r="G129" s="10" t="s">
        <v>468</v>
      </c>
      <c r="H129" s="10"/>
      <c r="I129" s="10"/>
      <c r="J129" s="48" t="s">
        <v>17</v>
      </c>
      <c r="K129" s="7"/>
      <c r="L129" s="7"/>
    </row>
    <row r="130" spans="1:12" ht="36" x14ac:dyDescent="0.25">
      <c r="A130" s="46" t="s">
        <v>509</v>
      </c>
      <c r="B130" s="43" t="s">
        <v>485</v>
      </c>
      <c r="C130" s="28">
        <v>4080</v>
      </c>
      <c r="D130" s="35">
        <v>0</v>
      </c>
      <c r="E130" s="25">
        <f t="shared" si="1"/>
        <v>4080</v>
      </c>
      <c r="F130" s="10" t="s">
        <v>498</v>
      </c>
      <c r="G130" s="10" t="s">
        <v>491</v>
      </c>
      <c r="H130" s="10"/>
      <c r="I130" s="10"/>
      <c r="J130" s="48" t="s">
        <v>17</v>
      </c>
      <c r="K130" s="7"/>
      <c r="L130" s="7"/>
    </row>
    <row r="131" spans="1:12" ht="36" x14ac:dyDescent="0.25">
      <c r="A131" s="46" t="s">
        <v>510</v>
      </c>
      <c r="B131" s="43" t="s">
        <v>487</v>
      </c>
      <c r="C131" s="28">
        <v>3230</v>
      </c>
      <c r="D131" s="35">
        <v>0</v>
      </c>
      <c r="E131" s="25">
        <f t="shared" si="1"/>
        <v>3230</v>
      </c>
      <c r="F131" s="10" t="s">
        <v>498</v>
      </c>
      <c r="G131" s="10" t="s">
        <v>492</v>
      </c>
      <c r="H131" s="10"/>
      <c r="I131" s="10"/>
      <c r="J131" s="48" t="s">
        <v>17</v>
      </c>
      <c r="K131" s="7"/>
      <c r="L131" s="7"/>
    </row>
    <row r="132" spans="1:12" ht="36" x14ac:dyDescent="0.25">
      <c r="A132" s="7" t="s">
        <v>512</v>
      </c>
      <c r="B132" s="34" t="s">
        <v>513</v>
      </c>
      <c r="C132" s="34" t="s">
        <v>514</v>
      </c>
      <c r="D132" s="34" t="s">
        <v>214</v>
      </c>
      <c r="E132" s="34" t="s">
        <v>514</v>
      </c>
      <c r="F132" s="34" t="s">
        <v>516</v>
      </c>
      <c r="G132" s="34" t="s">
        <v>515</v>
      </c>
      <c r="H132" s="34"/>
      <c r="I132" s="34"/>
      <c r="J132" s="48" t="s">
        <v>17</v>
      </c>
      <c r="K132" s="34"/>
      <c r="L132" s="34"/>
    </row>
    <row r="133" spans="1:12" ht="36" x14ac:dyDescent="0.25">
      <c r="A133" s="7" t="s">
        <v>521</v>
      </c>
      <c r="B133" s="5" t="s">
        <v>517</v>
      </c>
      <c r="C133" s="5" t="s">
        <v>518</v>
      </c>
      <c r="D133" s="5" t="s">
        <v>214</v>
      </c>
      <c r="E133" s="5" t="s">
        <v>518</v>
      </c>
      <c r="F133" s="5" t="s">
        <v>520</v>
      </c>
      <c r="G133" s="5" t="s">
        <v>519</v>
      </c>
      <c r="H133" s="5"/>
      <c r="I133" s="5"/>
      <c r="J133" s="48" t="s">
        <v>17</v>
      </c>
      <c r="K133" s="5"/>
      <c r="L133" s="5"/>
    </row>
    <row r="134" spans="1:12" ht="36" x14ac:dyDescent="0.25">
      <c r="A134" s="7" t="s">
        <v>533</v>
      </c>
      <c r="B134" s="10" t="s">
        <v>522</v>
      </c>
      <c r="C134" s="15">
        <v>14750</v>
      </c>
      <c r="D134" s="14">
        <v>0</v>
      </c>
      <c r="E134" s="25">
        <f t="shared" ref="E134:E135" si="2">C134-D134</f>
        <v>14750</v>
      </c>
      <c r="F134" s="10" t="s">
        <v>529</v>
      </c>
      <c r="G134" s="10" t="s">
        <v>526</v>
      </c>
      <c r="H134" s="10"/>
      <c r="I134" s="10"/>
      <c r="J134" s="48" t="s">
        <v>17</v>
      </c>
      <c r="K134" s="7"/>
      <c r="L134" s="7"/>
    </row>
    <row r="135" spans="1:12" ht="36" x14ac:dyDescent="0.25">
      <c r="A135" s="7" t="s">
        <v>534</v>
      </c>
      <c r="B135" s="10" t="s">
        <v>523</v>
      </c>
      <c r="C135" s="15">
        <v>14250</v>
      </c>
      <c r="D135" s="14">
        <v>0</v>
      </c>
      <c r="E135" s="25">
        <f t="shared" si="2"/>
        <v>14250</v>
      </c>
      <c r="F135" s="10" t="s">
        <v>530</v>
      </c>
      <c r="G135" s="10" t="s">
        <v>526</v>
      </c>
      <c r="H135" s="10"/>
      <c r="I135" s="10"/>
      <c r="J135" s="48" t="s">
        <v>17</v>
      </c>
      <c r="K135" s="7"/>
      <c r="L135" s="7"/>
    </row>
    <row r="136" spans="1:12" ht="36" x14ac:dyDescent="0.25">
      <c r="A136" s="7" t="s">
        <v>535</v>
      </c>
      <c r="B136" s="10" t="s">
        <v>524</v>
      </c>
      <c r="C136" s="15">
        <v>17950</v>
      </c>
      <c r="D136" s="14">
        <v>0</v>
      </c>
      <c r="E136" s="25">
        <f t="shared" ref="E136" si="3">C136-D136</f>
        <v>17950</v>
      </c>
      <c r="F136" s="10" t="s">
        <v>531</v>
      </c>
      <c r="G136" s="10" t="s">
        <v>527</v>
      </c>
      <c r="H136" s="10"/>
      <c r="I136" s="10"/>
      <c r="J136" s="48" t="s">
        <v>17</v>
      </c>
      <c r="K136" s="7"/>
      <c r="L136" s="7"/>
    </row>
    <row r="137" spans="1:12" ht="36" x14ac:dyDescent="0.25">
      <c r="A137" s="7" t="s">
        <v>536</v>
      </c>
      <c r="B137" s="18" t="s">
        <v>525</v>
      </c>
      <c r="C137" s="53">
        <v>49909</v>
      </c>
      <c r="D137" s="54">
        <v>3433.48</v>
      </c>
      <c r="E137" s="25">
        <f>C137-D137</f>
        <v>46475.519999999997</v>
      </c>
      <c r="F137" s="18" t="s">
        <v>532</v>
      </c>
      <c r="G137" s="18" t="s">
        <v>528</v>
      </c>
      <c r="H137" s="18"/>
      <c r="I137" s="18"/>
      <c r="J137" s="48" t="s">
        <v>17</v>
      </c>
      <c r="K137" s="7"/>
      <c r="L137" s="7"/>
    </row>
    <row r="138" spans="1:12" ht="36" x14ac:dyDescent="0.25">
      <c r="A138" s="7" t="s">
        <v>537</v>
      </c>
      <c r="B138" s="5" t="s">
        <v>538</v>
      </c>
      <c r="C138" s="5" t="s">
        <v>539</v>
      </c>
      <c r="D138" s="5" t="s">
        <v>214</v>
      </c>
      <c r="E138" s="5" t="s">
        <v>539</v>
      </c>
      <c r="F138" s="5" t="s">
        <v>541</v>
      </c>
      <c r="G138" s="5" t="s">
        <v>540</v>
      </c>
      <c r="H138" s="5"/>
      <c r="I138" s="5"/>
      <c r="J138" s="48" t="s">
        <v>17</v>
      </c>
      <c r="K138" s="5"/>
      <c r="L138" s="5"/>
    </row>
    <row r="139" spans="1:12" ht="36" x14ac:dyDescent="0.25">
      <c r="A139" s="7" t="s">
        <v>542</v>
      </c>
      <c r="B139" s="5" t="s">
        <v>410</v>
      </c>
      <c r="C139" s="5" t="s">
        <v>543</v>
      </c>
      <c r="D139" s="5" t="s">
        <v>214</v>
      </c>
      <c r="E139" s="5" t="s">
        <v>543</v>
      </c>
      <c r="F139" s="5" t="s">
        <v>545</v>
      </c>
      <c r="G139" s="5" t="s">
        <v>544</v>
      </c>
      <c r="H139" s="5"/>
      <c r="I139" s="5"/>
      <c r="J139" s="48" t="s">
        <v>17</v>
      </c>
      <c r="K139" s="5"/>
      <c r="L139" s="5"/>
    </row>
    <row r="140" spans="1:12" ht="36" x14ac:dyDescent="0.25">
      <c r="A140" s="7" t="s">
        <v>562</v>
      </c>
      <c r="B140" s="26" t="s">
        <v>546</v>
      </c>
      <c r="C140" s="25">
        <v>14500</v>
      </c>
      <c r="D140" s="25">
        <v>0</v>
      </c>
      <c r="E140" s="25">
        <f t="shared" ref="E140:E149" si="4">C140-D140</f>
        <v>14500</v>
      </c>
      <c r="F140" s="26" t="s">
        <v>556</v>
      </c>
      <c r="G140" s="26" t="s">
        <v>553</v>
      </c>
      <c r="H140" s="26"/>
      <c r="I140" s="26"/>
      <c r="J140" s="48" t="s">
        <v>17</v>
      </c>
      <c r="K140" s="5"/>
      <c r="L140" s="5"/>
    </row>
    <row r="141" spans="1:12" ht="48" x14ac:dyDescent="0.25">
      <c r="A141" s="7" t="s">
        <v>563</v>
      </c>
      <c r="B141" s="26" t="s">
        <v>547</v>
      </c>
      <c r="C141" s="25">
        <v>21153.61</v>
      </c>
      <c r="D141" s="25">
        <v>0</v>
      </c>
      <c r="E141" s="25">
        <f t="shared" si="4"/>
        <v>21153.61</v>
      </c>
      <c r="F141" s="26" t="s">
        <v>557</v>
      </c>
      <c r="G141" s="26" t="s">
        <v>554</v>
      </c>
      <c r="H141" s="26"/>
      <c r="I141" s="26"/>
      <c r="J141" s="48" t="s">
        <v>17</v>
      </c>
      <c r="K141" s="5"/>
      <c r="L141" s="5"/>
    </row>
    <row r="142" spans="1:12" ht="36" x14ac:dyDescent="0.25">
      <c r="A142" s="7" t="s">
        <v>564</v>
      </c>
      <c r="B142" s="26" t="s">
        <v>548</v>
      </c>
      <c r="C142" s="25">
        <v>4800</v>
      </c>
      <c r="D142" s="25">
        <v>0</v>
      </c>
      <c r="E142" s="25">
        <f t="shared" si="4"/>
        <v>4800</v>
      </c>
      <c r="F142" s="26" t="s">
        <v>558</v>
      </c>
      <c r="G142" s="26" t="s">
        <v>555</v>
      </c>
      <c r="H142" s="26"/>
      <c r="I142" s="26"/>
      <c r="J142" s="48" t="s">
        <v>17</v>
      </c>
      <c r="K142" s="5"/>
      <c r="L142" s="5"/>
    </row>
    <row r="143" spans="1:12" ht="36" x14ac:dyDescent="0.25">
      <c r="A143" s="7" t="s">
        <v>565</v>
      </c>
      <c r="B143" s="26" t="s">
        <v>549</v>
      </c>
      <c r="C143" s="25">
        <v>28043</v>
      </c>
      <c r="D143" s="25">
        <v>0</v>
      </c>
      <c r="E143" s="25">
        <f t="shared" si="4"/>
        <v>28043</v>
      </c>
      <c r="F143" s="26" t="s">
        <v>559</v>
      </c>
      <c r="G143" s="57">
        <v>43410</v>
      </c>
      <c r="H143" s="26"/>
      <c r="I143" s="26"/>
      <c r="J143" s="48" t="s">
        <v>17</v>
      </c>
      <c r="K143" s="5"/>
      <c r="L143" s="5"/>
    </row>
    <row r="144" spans="1:12" ht="36" x14ac:dyDescent="0.25">
      <c r="A144" s="7" t="s">
        <v>566</v>
      </c>
      <c r="B144" s="26" t="s">
        <v>550</v>
      </c>
      <c r="C144" s="25">
        <v>28043</v>
      </c>
      <c r="D144" s="25">
        <v>0</v>
      </c>
      <c r="E144" s="25">
        <f t="shared" si="4"/>
        <v>28043</v>
      </c>
      <c r="F144" s="26" t="s">
        <v>560</v>
      </c>
      <c r="G144" s="57">
        <v>43440</v>
      </c>
      <c r="H144" s="26"/>
      <c r="I144" s="26"/>
      <c r="J144" s="48" t="s">
        <v>17</v>
      </c>
      <c r="K144" s="5"/>
      <c r="L144" s="5"/>
    </row>
    <row r="145" spans="1:12" ht="36" x14ac:dyDescent="0.25">
      <c r="A145" s="7" t="s">
        <v>567</v>
      </c>
      <c r="B145" s="26" t="s">
        <v>551</v>
      </c>
      <c r="C145" s="25">
        <v>28870</v>
      </c>
      <c r="D145" s="25">
        <v>0</v>
      </c>
      <c r="E145" s="25">
        <f t="shared" si="4"/>
        <v>28870</v>
      </c>
      <c r="F145" s="26" t="s">
        <v>561</v>
      </c>
      <c r="G145" s="57">
        <v>43454</v>
      </c>
      <c r="H145" s="26"/>
      <c r="I145" s="26"/>
      <c r="J145" s="48" t="s">
        <v>17</v>
      </c>
      <c r="K145" s="5"/>
      <c r="L145" s="5"/>
    </row>
    <row r="146" spans="1:12" ht="36" x14ac:dyDescent="0.25">
      <c r="A146" s="7" t="s">
        <v>568</v>
      </c>
      <c r="B146" s="26" t="s">
        <v>552</v>
      </c>
      <c r="C146" s="25">
        <v>21130</v>
      </c>
      <c r="D146" s="25">
        <v>0</v>
      </c>
      <c r="E146" s="25">
        <f t="shared" si="4"/>
        <v>21130</v>
      </c>
      <c r="F146" s="26" t="s">
        <v>561</v>
      </c>
      <c r="G146" s="57">
        <v>43454</v>
      </c>
      <c r="H146" s="26"/>
      <c r="I146" s="26"/>
      <c r="J146" s="48" t="s">
        <v>17</v>
      </c>
      <c r="K146" s="5"/>
      <c r="L146" s="5"/>
    </row>
    <row r="147" spans="1:12" ht="36" x14ac:dyDescent="0.25">
      <c r="A147" s="7" t="s">
        <v>573</v>
      </c>
      <c r="B147" s="55" t="s">
        <v>569</v>
      </c>
      <c r="C147" s="25">
        <v>20302</v>
      </c>
      <c r="D147" s="25">
        <v>0</v>
      </c>
      <c r="E147" s="25">
        <f t="shared" si="4"/>
        <v>20302</v>
      </c>
      <c r="F147" s="55" t="s">
        <v>571</v>
      </c>
      <c r="G147" s="56">
        <v>43818</v>
      </c>
      <c r="H147" s="55"/>
      <c r="I147" s="55"/>
      <c r="J147" s="48" t="s">
        <v>17</v>
      </c>
      <c r="K147" s="5"/>
      <c r="L147" s="5"/>
    </row>
    <row r="148" spans="1:12" s="84" customFormat="1" ht="36" x14ac:dyDescent="0.25">
      <c r="A148" s="7" t="s">
        <v>574</v>
      </c>
      <c r="B148" s="55" t="s">
        <v>570</v>
      </c>
      <c r="C148" s="25">
        <v>30485</v>
      </c>
      <c r="D148" s="25">
        <v>0</v>
      </c>
      <c r="E148" s="25">
        <f t="shared" ref="E148" si="5">C148-D148</f>
        <v>30485</v>
      </c>
      <c r="F148" s="55" t="s">
        <v>572</v>
      </c>
      <c r="G148" s="56">
        <v>43818</v>
      </c>
      <c r="H148" s="55"/>
      <c r="I148" s="55"/>
      <c r="J148" s="48" t="s">
        <v>17</v>
      </c>
      <c r="K148" s="5"/>
      <c r="L148" s="5"/>
    </row>
    <row r="149" spans="1:12" ht="36" x14ac:dyDescent="0.25">
      <c r="A149" s="85" t="s">
        <v>624</v>
      </c>
      <c r="B149" s="87" t="s">
        <v>625</v>
      </c>
      <c r="C149" s="88">
        <v>15889</v>
      </c>
      <c r="D149" s="88">
        <v>0</v>
      </c>
      <c r="E149" s="88">
        <f t="shared" si="4"/>
        <v>15889</v>
      </c>
      <c r="F149" s="87" t="s">
        <v>626</v>
      </c>
      <c r="G149" s="89">
        <v>43977</v>
      </c>
      <c r="H149" s="87"/>
      <c r="I149" s="87"/>
      <c r="J149" s="90" t="s">
        <v>17</v>
      </c>
      <c r="K149" s="86"/>
      <c r="L149" s="86"/>
    </row>
    <row r="150" spans="1:12" s="101" customFormat="1" ht="108" x14ac:dyDescent="0.25">
      <c r="A150" s="92" t="s">
        <v>712</v>
      </c>
      <c r="B150" s="94" t="s">
        <v>710</v>
      </c>
      <c r="C150" s="95">
        <v>1800</v>
      </c>
      <c r="D150" s="95">
        <v>1800</v>
      </c>
      <c r="E150" s="95">
        <v>0</v>
      </c>
      <c r="F150" s="97" t="s">
        <v>714</v>
      </c>
      <c r="G150" s="96">
        <v>44958</v>
      </c>
      <c r="H150" s="97"/>
      <c r="I150" s="96"/>
      <c r="J150" s="98" t="s">
        <v>17</v>
      </c>
      <c r="K150" s="93"/>
      <c r="L150" s="93"/>
    </row>
    <row r="151" spans="1:12" s="101" customFormat="1" ht="108" x14ac:dyDescent="0.25">
      <c r="A151" s="92" t="s">
        <v>713</v>
      </c>
      <c r="B151" s="94" t="s">
        <v>711</v>
      </c>
      <c r="C151" s="95">
        <v>7500</v>
      </c>
      <c r="D151" s="95">
        <v>7500</v>
      </c>
      <c r="E151" s="95">
        <v>0</v>
      </c>
      <c r="F151" s="97" t="s">
        <v>714</v>
      </c>
      <c r="G151" s="96">
        <v>44958</v>
      </c>
      <c r="H151" s="97"/>
      <c r="I151" s="96"/>
      <c r="J151" s="98" t="s">
        <v>17</v>
      </c>
      <c r="K151" s="93"/>
      <c r="L151" s="93"/>
    </row>
    <row r="152" spans="1:12" s="101" customFormat="1" ht="84" x14ac:dyDescent="0.25">
      <c r="A152" s="92" t="s">
        <v>724</v>
      </c>
      <c r="B152" s="94" t="s">
        <v>721</v>
      </c>
      <c r="C152" s="95" t="s">
        <v>722</v>
      </c>
      <c r="D152" s="95" t="s">
        <v>722</v>
      </c>
      <c r="E152" s="95">
        <v>0</v>
      </c>
      <c r="F152" s="97" t="s">
        <v>723</v>
      </c>
      <c r="G152" s="96">
        <v>45097</v>
      </c>
      <c r="H152" s="97"/>
      <c r="I152" s="97"/>
      <c r="J152" s="98" t="s">
        <v>17</v>
      </c>
      <c r="K152" s="93"/>
      <c r="L152" s="93"/>
    </row>
    <row r="153" spans="1:12" s="101" customFormat="1" ht="84" x14ac:dyDescent="0.25">
      <c r="A153" s="92" t="s">
        <v>727</v>
      </c>
      <c r="B153" s="94" t="s">
        <v>725</v>
      </c>
      <c r="C153" s="95">
        <v>590</v>
      </c>
      <c r="D153" s="95">
        <v>590</v>
      </c>
      <c r="E153" s="95">
        <v>0</v>
      </c>
      <c r="F153" s="97" t="s">
        <v>728</v>
      </c>
      <c r="G153" s="96">
        <v>45231</v>
      </c>
      <c r="H153" s="97"/>
      <c r="I153" s="96"/>
      <c r="J153" s="98" t="s">
        <v>17</v>
      </c>
      <c r="K153" s="93"/>
      <c r="L153" s="93"/>
    </row>
    <row r="154" spans="1:12" s="101" customFormat="1" ht="84" x14ac:dyDescent="0.25">
      <c r="A154" s="92" t="s">
        <v>729</v>
      </c>
      <c r="B154" s="94" t="s">
        <v>726</v>
      </c>
      <c r="C154" s="95">
        <v>553</v>
      </c>
      <c r="D154" s="95">
        <v>553</v>
      </c>
      <c r="E154" s="95">
        <v>0</v>
      </c>
      <c r="F154" s="97" t="s">
        <v>728</v>
      </c>
      <c r="G154" s="96">
        <v>45231</v>
      </c>
      <c r="H154" s="97"/>
      <c r="I154" s="96"/>
      <c r="J154" s="98" t="s">
        <v>17</v>
      </c>
      <c r="K154" s="93"/>
      <c r="L154" s="93"/>
    </row>
    <row r="155" spans="1:12" s="101" customFormat="1" ht="36" x14ac:dyDescent="0.25">
      <c r="A155" s="92" t="s">
        <v>798</v>
      </c>
      <c r="B155" s="94" t="s">
        <v>799</v>
      </c>
      <c r="C155" s="95">
        <v>44500</v>
      </c>
      <c r="D155" s="95">
        <v>44500</v>
      </c>
      <c r="E155" s="95">
        <v>0</v>
      </c>
      <c r="F155" s="97" t="s">
        <v>800</v>
      </c>
      <c r="G155" s="96">
        <v>45427</v>
      </c>
      <c r="H155" s="97"/>
      <c r="I155" s="96"/>
      <c r="J155" s="98" t="s">
        <v>17</v>
      </c>
      <c r="K155" s="93"/>
      <c r="L155" s="93"/>
    </row>
    <row r="156" spans="1:12" ht="15" customHeight="1" x14ac:dyDescent="0.25">
      <c r="A156" s="5"/>
      <c r="B156" s="17" t="s">
        <v>57</v>
      </c>
      <c r="C156" s="19">
        <f>SUM(C43:C149)</f>
        <v>1958889.6500000001</v>
      </c>
      <c r="D156" s="19">
        <f>SUM(D43:D149)</f>
        <v>3433.48</v>
      </c>
      <c r="E156" s="19">
        <f>SUM(E43:E149)</f>
        <v>1955456.1700000002</v>
      </c>
      <c r="F156" s="5"/>
      <c r="G156" s="5"/>
      <c r="H156" s="5"/>
      <c r="I156" s="5"/>
      <c r="J156" s="5"/>
      <c r="K156" s="5"/>
      <c r="L156" s="5"/>
    </row>
    <row r="157" spans="1:12" x14ac:dyDescent="0.25">
      <c r="A157" s="217" t="s">
        <v>80</v>
      </c>
      <c r="B157" s="222"/>
      <c r="C157" s="222"/>
      <c r="D157" s="222"/>
      <c r="E157" s="222"/>
      <c r="F157" s="222"/>
      <c r="G157" s="222"/>
      <c r="H157" s="222"/>
      <c r="I157" s="222"/>
      <c r="J157" s="222"/>
      <c r="K157" s="222"/>
      <c r="L157" s="223"/>
    </row>
    <row r="158" spans="1:12" ht="36" x14ac:dyDescent="0.25">
      <c r="A158" s="7" t="s">
        <v>76</v>
      </c>
      <c r="B158" s="26" t="s">
        <v>575</v>
      </c>
      <c r="C158" s="58">
        <v>12460</v>
      </c>
      <c r="D158" s="58">
        <v>0</v>
      </c>
      <c r="E158" s="58">
        <f t="shared" ref="E158" si="6">C158-D158</f>
        <v>12460</v>
      </c>
      <c r="F158" s="26" t="s">
        <v>580</v>
      </c>
      <c r="G158" s="26" t="s">
        <v>578</v>
      </c>
      <c r="H158" s="26"/>
      <c r="I158" s="26"/>
      <c r="J158" s="48" t="s">
        <v>17</v>
      </c>
      <c r="K158" s="5"/>
      <c r="L158" s="5"/>
    </row>
    <row r="159" spans="1:12" ht="36" x14ac:dyDescent="0.25">
      <c r="A159" s="7" t="s">
        <v>77</v>
      </c>
      <c r="B159" s="26" t="s">
        <v>576</v>
      </c>
      <c r="C159" s="58">
        <v>746.77</v>
      </c>
      <c r="D159" s="58">
        <v>0</v>
      </c>
      <c r="E159" s="58">
        <f>C159-D159</f>
        <v>746.77</v>
      </c>
      <c r="F159" s="26" t="s">
        <v>581</v>
      </c>
      <c r="G159" s="26" t="s">
        <v>579</v>
      </c>
      <c r="H159" s="26"/>
      <c r="I159" s="26"/>
      <c r="J159" s="48" t="s">
        <v>17</v>
      </c>
      <c r="K159" s="5"/>
      <c r="L159" s="5"/>
    </row>
    <row r="160" spans="1:12" ht="36" x14ac:dyDescent="0.25">
      <c r="A160" s="7" t="s">
        <v>78</v>
      </c>
      <c r="B160" s="26" t="s">
        <v>577</v>
      </c>
      <c r="C160" s="58">
        <v>2180</v>
      </c>
      <c r="D160" s="58">
        <v>0</v>
      </c>
      <c r="E160" s="58">
        <f>C160-D160</f>
        <v>2180</v>
      </c>
      <c r="F160" s="26" t="s">
        <v>581</v>
      </c>
      <c r="G160" s="26" t="s">
        <v>579</v>
      </c>
      <c r="H160" s="26"/>
      <c r="I160" s="26"/>
      <c r="J160" s="48" t="s">
        <v>17</v>
      </c>
      <c r="K160" s="5"/>
      <c r="L160" s="5"/>
    </row>
    <row r="161" spans="1:12" ht="84" x14ac:dyDescent="0.25">
      <c r="A161" s="7" t="s">
        <v>79</v>
      </c>
      <c r="B161" s="26" t="s">
        <v>611</v>
      </c>
      <c r="C161" s="58">
        <v>3200</v>
      </c>
      <c r="D161" s="58">
        <v>0</v>
      </c>
      <c r="E161" s="58">
        <v>3200</v>
      </c>
      <c r="F161" s="26" t="s">
        <v>612</v>
      </c>
      <c r="G161" s="57">
        <v>43922</v>
      </c>
      <c r="H161" s="26"/>
      <c r="I161" s="26"/>
      <c r="J161" s="48" t="s">
        <v>17</v>
      </c>
      <c r="K161" s="5"/>
      <c r="L161" s="5"/>
    </row>
    <row r="162" spans="1:12" ht="96" x14ac:dyDescent="0.25">
      <c r="A162" s="7" t="s">
        <v>81</v>
      </c>
      <c r="B162" s="26" t="s">
        <v>615</v>
      </c>
      <c r="C162" s="58">
        <v>11260</v>
      </c>
      <c r="D162" s="58">
        <v>0</v>
      </c>
      <c r="E162" s="58">
        <v>0</v>
      </c>
      <c r="F162" s="26" t="s">
        <v>623</v>
      </c>
      <c r="G162" s="57">
        <v>43980</v>
      </c>
      <c r="H162" s="26"/>
      <c r="I162" s="26"/>
      <c r="J162" s="48" t="s">
        <v>17</v>
      </c>
      <c r="K162" s="5" t="s">
        <v>791</v>
      </c>
      <c r="L162" s="5"/>
    </row>
    <row r="163" spans="1:12" ht="96" x14ac:dyDescent="0.25">
      <c r="A163" s="7" t="s">
        <v>107</v>
      </c>
      <c r="B163" s="80" t="s">
        <v>616</v>
      </c>
      <c r="C163" s="58">
        <v>11000</v>
      </c>
      <c r="D163" s="58">
        <v>0</v>
      </c>
      <c r="E163" s="58">
        <v>0</v>
      </c>
      <c r="F163" s="26" t="s">
        <v>623</v>
      </c>
      <c r="G163" s="57">
        <v>43980</v>
      </c>
      <c r="H163" s="26"/>
      <c r="I163" s="26"/>
      <c r="J163" s="48" t="s">
        <v>17</v>
      </c>
      <c r="K163" s="5" t="s">
        <v>791</v>
      </c>
      <c r="L163" s="5"/>
    </row>
    <row r="164" spans="1:12" ht="96" x14ac:dyDescent="0.25">
      <c r="A164" s="7" t="s">
        <v>108</v>
      </c>
      <c r="B164" s="81" t="s">
        <v>617</v>
      </c>
      <c r="C164" s="58">
        <v>87000</v>
      </c>
      <c r="D164" s="58">
        <v>39633.660000000003</v>
      </c>
      <c r="E164" s="58">
        <v>0</v>
      </c>
      <c r="F164" s="26" t="s">
        <v>623</v>
      </c>
      <c r="G164" s="57">
        <v>43980</v>
      </c>
      <c r="H164" s="26"/>
      <c r="I164" s="26"/>
      <c r="J164" s="48" t="s">
        <v>17</v>
      </c>
      <c r="K164" s="5" t="s">
        <v>791</v>
      </c>
      <c r="L164" s="5"/>
    </row>
    <row r="165" spans="1:12" ht="96" x14ac:dyDescent="0.25">
      <c r="A165" s="7" t="s">
        <v>109</v>
      </c>
      <c r="B165" s="81" t="s">
        <v>618</v>
      </c>
      <c r="C165" s="58">
        <v>29500</v>
      </c>
      <c r="D165" s="58">
        <v>13438.78</v>
      </c>
      <c r="E165" s="58">
        <v>0</v>
      </c>
      <c r="F165" s="26" t="s">
        <v>623</v>
      </c>
      <c r="G165" s="57">
        <v>43980</v>
      </c>
      <c r="H165" s="26"/>
      <c r="I165" s="26"/>
      <c r="J165" s="48" t="s">
        <v>17</v>
      </c>
      <c r="K165" s="5" t="s">
        <v>791</v>
      </c>
      <c r="L165" s="5"/>
    </row>
    <row r="166" spans="1:12" ht="96" x14ac:dyDescent="0.25">
      <c r="A166" s="7" t="s">
        <v>110</v>
      </c>
      <c r="B166" s="81" t="s">
        <v>618</v>
      </c>
      <c r="C166" s="58">
        <v>29500</v>
      </c>
      <c r="D166" s="58">
        <v>13438.78</v>
      </c>
      <c r="E166" s="58">
        <v>0</v>
      </c>
      <c r="F166" s="26" t="s">
        <v>623</v>
      </c>
      <c r="G166" s="57">
        <v>43980</v>
      </c>
      <c r="H166" s="26"/>
      <c r="I166" s="26"/>
      <c r="J166" s="48" t="s">
        <v>17</v>
      </c>
      <c r="K166" s="5" t="s">
        <v>791</v>
      </c>
      <c r="L166" s="5"/>
    </row>
    <row r="167" spans="1:12" ht="96" x14ac:dyDescent="0.25">
      <c r="A167" s="7" t="s">
        <v>111</v>
      </c>
      <c r="B167" s="81" t="s">
        <v>619</v>
      </c>
      <c r="C167" s="58">
        <v>13000</v>
      </c>
      <c r="D167" s="58">
        <v>0</v>
      </c>
      <c r="E167" s="58">
        <v>0</v>
      </c>
      <c r="F167" s="26" t="s">
        <v>623</v>
      </c>
      <c r="G167" s="57">
        <v>43980</v>
      </c>
      <c r="H167" s="26"/>
      <c r="I167" s="26"/>
      <c r="J167" s="48" t="s">
        <v>17</v>
      </c>
      <c r="K167" s="5" t="s">
        <v>791</v>
      </c>
      <c r="L167" s="5"/>
    </row>
    <row r="168" spans="1:12" ht="96" x14ac:dyDescent="0.25">
      <c r="A168" s="7" t="s">
        <v>112</v>
      </c>
      <c r="B168" s="81" t="s">
        <v>619</v>
      </c>
      <c r="C168" s="58">
        <v>13000</v>
      </c>
      <c r="D168" s="58">
        <v>0</v>
      </c>
      <c r="E168" s="58">
        <v>0</v>
      </c>
      <c r="F168" s="26" t="s">
        <v>623</v>
      </c>
      <c r="G168" s="57">
        <v>43980</v>
      </c>
      <c r="H168" s="26"/>
      <c r="I168" s="26"/>
      <c r="J168" s="48" t="s">
        <v>17</v>
      </c>
      <c r="K168" s="5" t="s">
        <v>791</v>
      </c>
      <c r="L168" s="5"/>
    </row>
    <row r="169" spans="1:12" ht="96" x14ac:dyDescent="0.25">
      <c r="A169" s="7" t="s">
        <v>113</v>
      </c>
      <c r="B169" s="82" t="s">
        <v>620</v>
      </c>
      <c r="C169" s="58">
        <v>5000</v>
      </c>
      <c r="D169" s="58">
        <v>0</v>
      </c>
      <c r="E169" s="58">
        <v>0</v>
      </c>
      <c r="F169" s="26" t="s">
        <v>623</v>
      </c>
      <c r="G169" s="57">
        <v>43980</v>
      </c>
      <c r="H169" s="26"/>
      <c r="I169" s="26"/>
      <c r="J169" s="48" t="s">
        <v>17</v>
      </c>
      <c r="K169" s="5" t="s">
        <v>791</v>
      </c>
      <c r="L169" s="5"/>
    </row>
    <row r="170" spans="1:12" ht="96" x14ac:dyDescent="0.25">
      <c r="A170" s="7" t="s">
        <v>114</v>
      </c>
      <c r="B170" s="82" t="s">
        <v>620</v>
      </c>
      <c r="C170" s="58">
        <v>5000</v>
      </c>
      <c r="D170" s="58">
        <v>0</v>
      </c>
      <c r="E170" s="58">
        <v>0</v>
      </c>
      <c r="F170" s="26" t="s">
        <v>623</v>
      </c>
      <c r="G170" s="57">
        <v>43980</v>
      </c>
      <c r="H170" s="26"/>
      <c r="I170" s="26"/>
      <c r="J170" s="48" t="s">
        <v>17</v>
      </c>
      <c r="K170" s="5" t="s">
        <v>791</v>
      </c>
      <c r="L170" s="5"/>
    </row>
    <row r="171" spans="1:12" ht="96" x14ac:dyDescent="0.25">
      <c r="A171" s="7" t="s">
        <v>115</v>
      </c>
      <c r="B171" s="83" t="s">
        <v>621</v>
      </c>
      <c r="C171" s="58">
        <v>6700</v>
      </c>
      <c r="D171" s="58">
        <v>0</v>
      </c>
      <c r="E171" s="58">
        <v>0</v>
      </c>
      <c r="F171" s="26" t="s">
        <v>623</v>
      </c>
      <c r="G171" s="57">
        <v>43980</v>
      </c>
      <c r="H171" s="26"/>
      <c r="I171" s="26"/>
      <c r="J171" s="48" t="s">
        <v>17</v>
      </c>
      <c r="K171" s="5" t="s">
        <v>791</v>
      </c>
      <c r="L171" s="5"/>
    </row>
    <row r="172" spans="1:12" ht="96" x14ac:dyDescent="0.25">
      <c r="A172" s="7" t="s">
        <v>173</v>
      </c>
      <c r="B172" s="82" t="s">
        <v>622</v>
      </c>
      <c r="C172" s="58">
        <v>38200</v>
      </c>
      <c r="D172" s="58">
        <v>15280.24</v>
      </c>
      <c r="E172" s="58">
        <v>0</v>
      </c>
      <c r="F172" s="26" t="s">
        <v>623</v>
      </c>
      <c r="G172" s="57">
        <v>43980</v>
      </c>
      <c r="H172" s="26"/>
      <c r="I172" s="26"/>
      <c r="J172" s="48" t="s">
        <v>17</v>
      </c>
      <c r="K172" s="5" t="s">
        <v>791</v>
      </c>
      <c r="L172" s="5"/>
    </row>
    <row r="173" spans="1:12" ht="96" x14ac:dyDescent="0.25">
      <c r="A173" s="7" t="s">
        <v>174</v>
      </c>
      <c r="B173" s="82" t="s">
        <v>641</v>
      </c>
      <c r="C173" s="58">
        <v>1190</v>
      </c>
      <c r="D173" s="58">
        <v>1190</v>
      </c>
      <c r="E173" s="58">
        <v>0</v>
      </c>
      <c r="F173" s="26" t="s">
        <v>642</v>
      </c>
      <c r="G173" s="57">
        <v>44181</v>
      </c>
      <c r="H173" s="26"/>
      <c r="I173" s="26"/>
      <c r="J173" s="48" t="s">
        <v>17</v>
      </c>
      <c r="K173" s="5"/>
      <c r="L173" s="5"/>
    </row>
    <row r="174" spans="1:12" ht="96" x14ac:dyDescent="0.25">
      <c r="A174" s="7" t="s">
        <v>175</v>
      </c>
      <c r="B174" s="91" t="s">
        <v>649</v>
      </c>
      <c r="C174" s="58">
        <v>1000</v>
      </c>
      <c r="D174" s="58">
        <v>1000</v>
      </c>
      <c r="E174" s="58">
        <v>0</v>
      </c>
      <c r="F174" s="26" t="s">
        <v>650</v>
      </c>
      <c r="G174" s="57">
        <v>44231</v>
      </c>
      <c r="H174" s="26"/>
      <c r="I174" s="26"/>
      <c r="J174" s="48" t="s">
        <v>17</v>
      </c>
      <c r="K174" s="5"/>
      <c r="L174" s="5"/>
    </row>
    <row r="175" spans="1:12" ht="84" x14ac:dyDescent="0.25">
      <c r="A175" s="92" t="s">
        <v>176</v>
      </c>
      <c r="B175" s="94" t="s">
        <v>651</v>
      </c>
      <c r="C175" s="95">
        <v>1780</v>
      </c>
      <c r="D175" s="95">
        <v>0</v>
      </c>
      <c r="E175" s="95">
        <v>0</v>
      </c>
      <c r="F175" s="97" t="s">
        <v>652</v>
      </c>
      <c r="G175" s="96">
        <v>44340</v>
      </c>
      <c r="H175" s="97"/>
      <c r="I175" s="97"/>
      <c r="J175" s="98" t="s">
        <v>17</v>
      </c>
      <c r="K175" s="93"/>
      <c r="L175" s="93"/>
    </row>
    <row r="176" spans="1:12" ht="84" x14ac:dyDescent="0.25">
      <c r="A176" s="92" t="s">
        <v>177</v>
      </c>
      <c r="B176" s="94" t="s">
        <v>658</v>
      </c>
      <c r="C176" s="95">
        <v>80</v>
      </c>
      <c r="D176" s="95">
        <v>80</v>
      </c>
      <c r="E176" s="95">
        <v>0</v>
      </c>
      <c r="F176" s="97" t="s">
        <v>659</v>
      </c>
      <c r="G176" s="96">
        <v>44476</v>
      </c>
      <c r="H176" s="97"/>
      <c r="I176" s="97"/>
      <c r="J176" s="98" t="s">
        <v>17</v>
      </c>
      <c r="K176" s="93"/>
      <c r="L176" s="93"/>
    </row>
    <row r="177" spans="1:12" ht="84" x14ac:dyDescent="0.25">
      <c r="A177" s="92" t="s">
        <v>42</v>
      </c>
      <c r="B177" s="94" t="s">
        <v>660</v>
      </c>
      <c r="C177" s="95">
        <v>100</v>
      </c>
      <c r="D177" s="95">
        <v>100</v>
      </c>
      <c r="E177" s="95">
        <v>0</v>
      </c>
      <c r="F177" s="97" t="s">
        <v>659</v>
      </c>
      <c r="G177" s="96">
        <v>44476</v>
      </c>
      <c r="H177" s="97"/>
      <c r="I177" s="97"/>
      <c r="J177" s="98" t="s">
        <v>17</v>
      </c>
      <c r="K177" s="93"/>
      <c r="L177" s="93"/>
    </row>
    <row r="178" spans="1:12" ht="84" x14ac:dyDescent="0.25">
      <c r="A178" s="92" t="s">
        <v>45</v>
      </c>
      <c r="B178" s="94" t="s">
        <v>698</v>
      </c>
      <c r="C178" s="95">
        <v>2300</v>
      </c>
      <c r="D178" s="95">
        <v>2300</v>
      </c>
      <c r="E178" s="95">
        <v>0</v>
      </c>
      <c r="F178" s="97" t="s">
        <v>699</v>
      </c>
      <c r="G178" s="96">
        <v>44732</v>
      </c>
      <c r="H178" s="97"/>
      <c r="I178" s="97"/>
      <c r="J178" s="98" t="s">
        <v>17</v>
      </c>
      <c r="K178" s="93"/>
      <c r="L178" s="93"/>
    </row>
    <row r="179" spans="1:12" ht="84" x14ac:dyDescent="0.25">
      <c r="A179" s="92" t="s">
        <v>46</v>
      </c>
      <c r="B179" s="94" t="s">
        <v>708</v>
      </c>
      <c r="C179" s="95">
        <v>2500</v>
      </c>
      <c r="D179" s="95">
        <v>2500</v>
      </c>
      <c r="E179" s="95">
        <v>0</v>
      </c>
      <c r="F179" s="97" t="s">
        <v>709</v>
      </c>
      <c r="G179" s="96">
        <v>44958</v>
      </c>
      <c r="H179" s="97"/>
      <c r="I179" s="97"/>
      <c r="J179" s="98" t="s">
        <v>17</v>
      </c>
      <c r="K179" s="93"/>
      <c r="L179" s="93"/>
    </row>
    <row r="180" spans="1:12" ht="84" x14ac:dyDescent="0.25">
      <c r="A180" s="92" t="s">
        <v>51</v>
      </c>
      <c r="B180" s="94" t="s">
        <v>708</v>
      </c>
      <c r="C180" s="95">
        <v>2500</v>
      </c>
      <c r="D180" s="95">
        <v>2500</v>
      </c>
      <c r="E180" s="95">
        <v>0</v>
      </c>
      <c r="F180" s="97" t="s">
        <v>709</v>
      </c>
      <c r="G180" s="96">
        <v>44958</v>
      </c>
      <c r="H180" s="97"/>
      <c r="I180" s="97"/>
      <c r="J180" s="98" t="s">
        <v>17</v>
      </c>
      <c r="K180" s="93"/>
      <c r="L180" s="93"/>
    </row>
    <row r="181" spans="1:12" s="101" customFormat="1" ht="84" x14ac:dyDescent="0.25">
      <c r="A181" s="193" t="s">
        <v>812</v>
      </c>
      <c r="B181" s="194" t="s">
        <v>810</v>
      </c>
      <c r="C181" s="195">
        <v>53660.1</v>
      </c>
      <c r="D181" s="195">
        <v>0</v>
      </c>
      <c r="E181" s="195">
        <v>0</v>
      </c>
      <c r="F181" s="196" t="s">
        <v>811</v>
      </c>
      <c r="G181" s="197">
        <v>45495</v>
      </c>
      <c r="H181" s="196"/>
      <c r="I181" s="196"/>
      <c r="J181" s="198" t="s">
        <v>17</v>
      </c>
      <c r="K181" s="199" t="s">
        <v>825</v>
      </c>
      <c r="L181" s="199"/>
    </row>
    <row r="182" spans="1:12" s="101" customFormat="1" ht="60" x14ac:dyDescent="0.25">
      <c r="A182" s="193" t="s">
        <v>54</v>
      </c>
      <c r="B182" s="194" t="s">
        <v>813</v>
      </c>
      <c r="C182" s="195">
        <v>2400</v>
      </c>
      <c r="D182" s="195">
        <v>2400</v>
      </c>
      <c r="E182" s="195">
        <v>0</v>
      </c>
      <c r="F182" s="196" t="s">
        <v>814</v>
      </c>
      <c r="G182" s="197">
        <v>45524</v>
      </c>
      <c r="H182" s="196"/>
      <c r="I182" s="196"/>
      <c r="J182" s="198" t="s">
        <v>17</v>
      </c>
      <c r="K182" s="199"/>
      <c r="L182" s="199"/>
    </row>
    <row r="183" spans="1:12" x14ac:dyDescent="0.25">
      <c r="A183" s="7"/>
      <c r="B183" s="13"/>
      <c r="C183" s="63">
        <f>SUM(C158:C182)</f>
        <v>335256.87</v>
      </c>
      <c r="D183" s="63">
        <f>SUM(D158:D182)</f>
        <v>93861.46</v>
      </c>
      <c r="E183" s="63">
        <f>SUM(E158:E182)</f>
        <v>18586.77</v>
      </c>
      <c r="F183" s="26"/>
      <c r="G183" s="26"/>
      <c r="H183" s="26"/>
      <c r="I183" s="26"/>
      <c r="J183" s="48"/>
      <c r="K183" s="5"/>
      <c r="L183" s="5"/>
    </row>
    <row r="184" spans="1:12" ht="18.75" customHeight="1" x14ac:dyDescent="0.25">
      <c r="A184" s="7"/>
      <c r="B184" s="13" t="s">
        <v>206</v>
      </c>
      <c r="C184" s="63">
        <f>SUM(C156,C183)</f>
        <v>2294146.52</v>
      </c>
      <c r="D184" s="63">
        <f>SUM(D156,D183)</f>
        <v>97294.94</v>
      </c>
      <c r="E184" s="63">
        <f>SUM(E156,E183)</f>
        <v>1974042.9400000002</v>
      </c>
      <c r="F184" s="26"/>
      <c r="G184" s="26"/>
      <c r="H184" s="26"/>
      <c r="I184" s="26"/>
      <c r="J184" s="48"/>
      <c r="K184" s="5"/>
      <c r="L184" s="5"/>
    </row>
    <row r="185" spans="1:12" ht="88.5" customHeight="1" x14ac:dyDescent="0.25">
      <c r="A185" s="208" t="s">
        <v>582</v>
      </c>
      <c r="B185" s="209"/>
      <c r="C185" s="209"/>
      <c r="D185" s="209"/>
      <c r="E185" s="209"/>
      <c r="F185" s="209"/>
      <c r="G185" s="209"/>
      <c r="H185" s="209"/>
      <c r="I185" s="209"/>
      <c r="J185" s="209"/>
      <c r="K185" s="209"/>
      <c r="L185" s="210"/>
    </row>
    <row r="186" spans="1:12" x14ac:dyDescent="0.25">
      <c r="A186" s="5" t="s">
        <v>1</v>
      </c>
      <c r="B186" s="230" t="s">
        <v>583</v>
      </c>
      <c r="C186" s="231"/>
      <c r="D186" s="230" t="s">
        <v>584</v>
      </c>
      <c r="E186" s="231"/>
      <c r="F186" s="99"/>
      <c r="G186" s="230" t="s">
        <v>585</v>
      </c>
      <c r="H186" s="232"/>
      <c r="I186" s="231"/>
      <c r="J186" s="230" t="s">
        <v>586</v>
      </c>
      <c r="K186" s="232"/>
      <c r="L186" s="231"/>
    </row>
    <row r="187" spans="1:12" x14ac:dyDescent="0.25">
      <c r="A187" s="5" t="s">
        <v>76</v>
      </c>
      <c r="B187" s="230" t="s">
        <v>78</v>
      </c>
      <c r="C187" s="231"/>
      <c r="D187" s="230" t="s">
        <v>79</v>
      </c>
      <c r="E187" s="231"/>
      <c r="F187" s="99"/>
      <c r="G187" s="230" t="s">
        <v>81</v>
      </c>
      <c r="H187" s="232"/>
      <c r="I187" s="231"/>
      <c r="J187" s="230" t="s">
        <v>107</v>
      </c>
      <c r="K187" s="232"/>
      <c r="L187" s="231"/>
    </row>
    <row r="188" spans="1:12" x14ac:dyDescent="0.25">
      <c r="A188" s="5"/>
      <c r="B188" s="230"/>
      <c r="C188" s="231"/>
      <c r="D188" s="230"/>
      <c r="E188" s="231"/>
      <c r="F188" s="99"/>
      <c r="G188" s="230"/>
      <c r="H188" s="232"/>
      <c r="I188" s="231"/>
      <c r="J188" s="230"/>
      <c r="K188" s="232"/>
      <c r="L188" s="231"/>
    </row>
    <row r="189" spans="1:12" ht="24.75" customHeight="1" x14ac:dyDescent="0.25">
      <c r="A189" s="5"/>
      <c r="B189" s="230"/>
      <c r="C189" s="231"/>
      <c r="D189" s="230"/>
      <c r="E189" s="231"/>
      <c r="F189" s="99"/>
      <c r="G189" s="230"/>
      <c r="H189" s="232"/>
      <c r="I189" s="231"/>
      <c r="J189" s="230"/>
      <c r="K189" s="232"/>
      <c r="L189" s="231"/>
    </row>
    <row r="190" spans="1:12" ht="15" customHeight="1" x14ac:dyDescent="0.25">
      <c r="A190" s="208" t="s">
        <v>587</v>
      </c>
      <c r="B190" s="209"/>
      <c r="C190" s="209"/>
      <c r="D190" s="209"/>
      <c r="E190" s="209"/>
      <c r="F190" s="209"/>
      <c r="G190" s="209"/>
      <c r="H190" s="209"/>
      <c r="I190" s="209"/>
      <c r="J190" s="209"/>
      <c r="K190" s="209"/>
      <c r="L190" s="210"/>
    </row>
    <row r="191" spans="1:12" x14ac:dyDescent="0.25">
      <c r="A191" s="5" t="s">
        <v>1</v>
      </c>
      <c r="B191" s="230" t="s">
        <v>588</v>
      </c>
      <c r="C191" s="231"/>
      <c r="D191" s="230" t="s">
        <v>589</v>
      </c>
      <c r="E191" s="232"/>
      <c r="F191" s="232"/>
      <c r="G191" s="231"/>
      <c r="H191" s="99"/>
      <c r="I191" s="230" t="s">
        <v>590</v>
      </c>
      <c r="J191" s="232"/>
      <c r="K191" s="232"/>
      <c r="L191" s="231"/>
    </row>
    <row r="192" spans="1:12" x14ac:dyDescent="0.25">
      <c r="A192" s="5" t="s">
        <v>76</v>
      </c>
      <c r="B192" s="230" t="s">
        <v>78</v>
      </c>
      <c r="C192" s="231"/>
      <c r="D192" s="230" t="s">
        <v>79</v>
      </c>
      <c r="E192" s="232"/>
      <c r="F192" s="232"/>
      <c r="G192" s="231"/>
      <c r="H192" s="99"/>
      <c r="I192" s="230" t="s">
        <v>81</v>
      </c>
      <c r="J192" s="232"/>
      <c r="K192" s="232"/>
      <c r="L192" s="231"/>
    </row>
    <row r="193" spans="1:45" s="75" customFormat="1" x14ac:dyDescent="0.25">
      <c r="A193" s="5"/>
      <c r="B193" s="230"/>
      <c r="C193" s="231"/>
      <c r="D193" s="230"/>
      <c r="E193" s="232"/>
      <c r="F193" s="232"/>
      <c r="G193" s="231"/>
      <c r="H193" s="99"/>
      <c r="I193" s="230"/>
      <c r="J193" s="232"/>
      <c r="K193" s="232"/>
      <c r="L193" s="231"/>
    </row>
    <row r="194" spans="1:45" s="75" customFormat="1" ht="18" customHeight="1" x14ac:dyDescent="0.25">
      <c r="A194" s="48"/>
      <c r="B194" s="233"/>
      <c r="C194" s="234"/>
      <c r="D194" s="233"/>
      <c r="E194" s="235"/>
      <c r="F194" s="235"/>
      <c r="G194" s="234"/>
      <c r="H194" s="100"/>
      <c r="I194" s="233"/>
      <c r="J194" s="235"/>
      <c r="K194" s="235"/>
      <c r="L194" s="234"/>
    </row>
    <row r="195" spans="1:45" x14ac:dyDescent="0.25">
      <c r="A195" s="5"/>
      <c r="B195" s="5"/>
      <c r="C195" s="20"/>
      <c r="D195" s="20"/>
      <c r="E195" s="20"/>
      <c r="F195" s="5"/>
      <c r="G195" s="5"/>
      <c r="H195" s="5"/>
      <c r="I195" s="5"/>
      <c r="J195" s="5"/>
      <c r="K195" s="5"/>
      <c r="L195" s="5"/>
    </row>
    <row r="196" spans="1:45" s="64" customFormat="1" ht="15.75" thickBot="1" x14ac:dyDescent="0.3">
      <c r="A196" s="34"/>
      <c r="B196" s="76" t="s">
        <v>591</v>
      </c>
      <c r="C196" s="77">
        <f>SUM(C13,C41,C184)</f>
        <v>2822778.43</v>
      </c>
      <c r="D196" s="77">
        <f>SUM(D13,D41,D184)</f>
        <v>143426.94</v>
      </c>
      <c r="E196" s="77">
        <f>SUM(E13,E41,E184)</f>
        <v>3174450.85</v>
      </c>
      <c r="F196" s="34"/>
      <c r="G196" s="34"/>
      <c r="H196" s="34"/>
      <c r="I196" s="34"/>
      <c r="J196" s="34"/>
      <c r="K196" s="34"/>
      <c r="L196" s="34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  <c r="AJ196" s="75"/>
      <c r="AK196" s="75"/>
      <c r="AL196" s="75"/>
      <c r="AM196" s="75"/>
      <c r="AN196" s="75"/>
      <c r="AO196" s="75"/>
      <c r="AP196" s="75"/>
      <c r="AQ196" s="75"/>
      <c r="AR196" s="75"/>
      <c r="AS196" s="75"/>
    </row>
    <row r="197" spans="1:45" x14ac:dyDescent="0.25">
      <c r="A197" s="48"/>
      <c r="B197" s="78" t="s">
        <v>613</v>
      </c>
      <c r="C197" s="79">
        <f>SUM(C12,C40,C183)</f>
        <v>686454.87</v>
      </c>
      <c r="D197" s="79">
        <f>SUM(D12,D40,D183)</f>
        <v>139993.46000000002</v>
      </c>
      <c r="E197" s="79">
        <f>SUM(E12,E40,E183)</f>
        <v>323652.77</v>
      </c>
      <c r="F197" s="48"/>
      <c r="G197" s="48"/>
      <c r="H197" s="48"/>
      <c r="I197" s="48"/>
      <c r="J197" s="48"/>
      <c r="K197" s="48"/>
      <c r="L197" s="48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</row>
    <row r="198" spans="1:4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</row>
    <row r="199" spans="1:45" x14ac:dyDescent="0.25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</row>
    <row r="200" spans="1:4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1:4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spans="1:4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spans="1:4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</row>
    <row r="204" spans="1:4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</row>
    <row r="205" spans="1:4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</row>
    <row r="206" spans="1:4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</row>
    <row r="207" spans="1:4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spans="1:4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</row>
    <row r="209" spans="1:12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spans="1:12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</row>
    <row r="211" spans="1:12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</row>
    <row r="212" spans="1:12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</row>
    <row r="213" spans="1:12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1:12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</row>
    <row r="215" spans="1:12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</row>
    <row r="216" spans="1:12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</row>
    <row r="217" spans="1:12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  <row r="218" spans="1:12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</row>
    <row r="219" spans="1:12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</row>
    <row r="220" spans="1:12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</row>
    <row r="221" spans="1:12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</row>
    <row r="222" spans="1:12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</row>
    <row r="223" spans="1:12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</row>
    <row r="224" spans="1:12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</row>
    <row r="225" spans="1:12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</row>
    <row r="226" spans="1:12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</row>
    <row r="227" spans="1:12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</row>
    <row r="228" spans="1:12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</row>
    <row r="229" spans="1:12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</row>
    <row r="230" spans="1:12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</row>
    <row r="231" spans="1:12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</row>
    <row r="232" spans="1:12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</row>
    <row r="233" spans="1:12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</row>
    <row r="234" spans="1:12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</row>
    <row r="235" spans="1:12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</row>
    <row r="236" spans="1:12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</row>
    <row r="237" spans="1:12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</row>
    <row r="238" spans="1:12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</row>
    <row r="239" spans="1:12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</row>
    <row r="240" spans="1:12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</row>
    <row r="241" spans="1:12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</row>
    <row r="242" spans="1:12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</row>
    <row r="243" spans="1:12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</row>
    <row r="244" spans="1:12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 spans="1:12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</row>
    <row r="246" spans="1:12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</row>
    <row r="247" spans="1:12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</row>
    <row r="248" spans="1:12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</row>
    <row r="249" spans="1:12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</row>
    <row r="250" spans="1:12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</row>
    <row r="251" spans="1:12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</row>
    <row r="252" spans="1:12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</row>
    <row r="253" spans="1:12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</row>
    <row r="254" spans="1:12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</row>
    <row r="255" spans="1:12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</row>
    <row r="256" spans="1:12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</row>
    <row r="257" spans="1:12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</row>
    <row r="258" spans="1:12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</row>
    <row r="259" spans="1:12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</row>
    <row r="260" spans="1:12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</row>
    <row r="261" spans="1:12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</row>
    <row r="262" spans="1:12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</row>
    <row r="263" spans="1:12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</row>
    <row r="264" spans="1:12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</row>
    <row r="265" spans="1:12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</row>
    <row r="266" spans="1:12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</row>
    <row r="267" spans="1:12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</row>
    <row r="268" spans="1:12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</row>
    <row r="269" spans="1:12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</row>
    <row r="270" spans="1:12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</row>
    <row r="271" spans="1:12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</row>
    <row r="272" spans="1:12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</row>
    <row r="273" spans="1:12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</row>
    <row r="274" spans="1:12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</row>
    <row r="275" spans="1:12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</row>
    <row r="276" spans="1:12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</row>
    <row r="277" spans="1:12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</row>
    <row r="278" spans="1:12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</row>
    <row r="279" spans="1:12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</row>
    <row r="280" spans="1:12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</row>
    <row r="281" spans="1:12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</row>
    <row r="282" spans="1:12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</row>
    <row r="283" spans="1:12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</row>
    <row r="284" spans="1:12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</row>
    <row r="285" spans="1:12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</row>
    <row r="286" spans="1:12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</row>
    <row r="287" spans="1:12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</row>
    <row r="288" spans="1:12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</row>
    <row r="289" spans="1:12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</row>
    <row r="290" spans="1:12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</row>
    <row r="291" spans="1:12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</row>
    <row r="292" spans="1:12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</row>
    <row r="293" spans="1:12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</row>
    <row r="294" spans="1:12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</row>
    <row r="295" spans="1:12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</row>
    <row r="296" spans="1:12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</row>
    <row r="297" spans="1:12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</row>
    <row r="298" spans="1:12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</row>
    <row r="299" spans="1:12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</row>
    <row r="300" spans="1:12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</row>
    <row r="301" spans="1:12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</row>
    <row r="302" spans="1:12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</row>
    <row r="303" spans="1:12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</row>
    <row r="304" spans="1:12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</row>
    <row r="305" spans="1:12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</row>
    <row r="306" spans="1:12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</row>
    <row r="307" spans="1:12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</row>
    <row r="308" spans="1:12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</row>
    <row r="309" spans="1:12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</row>
    <row r="310" spans="1:12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</row>
    <row r="311" spans="1:12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</row>
    <row r="312" spans="1:12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</row>
    <row r="313" spans="1:12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</row>
    <row r="314" spans="1:12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</row>
    <row r="315" spans="1:12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</row>
    <row r="316" spans="1:12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</row>
    <row r="317" spans="1:12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</row>
    <row r="318" spans="1:12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</row>
    <row r="319" spans="1:12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</row>
    <row r="320" spans="1:12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</row>
    <row r="321" spans="1:12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</row>
    <row r="322" spans="1:12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</row>
    <row r="323" spans="1:12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</row>
    <row r="324" spans="1:12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</row>
    <row r="325" spans="1:12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</row>
    <row r="326" spans="1:12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</row>
    <row r="327" spans="1:12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</row>
    <row r="328" spans="1:12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</row>
    <row r="329" spans="1:12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</row>
    <row r="330" spans="1:12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</row>
    <row r="331" spans="1:12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</row>
    <row r="332" spans="1:12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</row>
    <row r="333" spans="1:12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</row>
    <row r="334" spans="1:12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</row>
    <row r="335" spans="1:12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</row>
    <row r="336" spans="1:12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</row>
    <row r="337" spans="1:12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</row>
    <row r="338" spans="1:12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</row>
    <row r="339" spans="1:12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</row>
    <row r="340" spans="1:12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</row>
    <row r="341" spans="1:12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</row>
    <row r="342" spans="1:12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</row>
    <row r="343" spans="1:12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</row>
    <row r="344" spans="1:12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</row>
    <row r="345" spans="1:12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</row>
    <row r="346" spans="1:12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</row>
    <row r="347" spans="1:12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</row>
    <row r="348" spans="1:12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</row>
    <row r="349" spans="1:12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</row>
    <row r="350" spans="1:12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</row>
    <row r="351" spans="1:12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</row>
    <row r="352" spans="1:12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</row>
    <row r="353" spans="1:12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</row>
    <row r="354" spans="1:12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</row>
    <row r="355" spans="1:12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</row>
    <row r="356" spans="1:12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</row>
    <row r="357" spans="1:12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</row>
    <row r="358" spans="1:12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</row>
    <row r="359" spans="1:12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</row>
    <row r="360" spans="1:12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</row>
    <row r="361" spans="1:12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</row>
    <row r="362" spans="1:12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</row>
    <row r="363" spans="1:12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</row>
    <row r="364" spans="1:12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</row>
    <row r="365" spans="1:12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</row>
    <row r="366" spans="1:12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</row>
    <row r="367" spans="1:12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</row>
    <row r="368" spans="1:12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pans="1:12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spans="1:12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</row>
    <row r="371" spans="1:12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</row>
    <row r="372" spans="1:12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</row>
    <row r="373" spans="1:12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</row>
    <row r="374" spans="1:12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</row>
    <row r="375" spans="1:12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</row>
    <row r="376" spans="1:12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</row>
    <row r="377" spans="1:12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</row>
    <row r="379" spans="1:12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</row>
    <row r="380" spans="1:12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</row>
    <row r="381" spans="1:12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</row>
    <row r="382" spans="1:12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</row>
    <row r="383" spans="1:12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</row>
    <row r="384" spans="1:12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</row>
    <row r="385" spans="1:12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</row>
    <row r="386" spans="1:12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</row>
    <row r="387" spans="1:12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</row>
    <row r="388" spans="1:12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</row>
    <row r="389" spans="1:12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</row>
    <row r="390" spans="1:12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</row>
    <row r="391" spans="1:12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</row>
    <row r="392" spans="1:12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</row>
    <row r="393" spans="1:12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</row>
    <row r="394" spans="1:12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</row>
    <row r="395" spans="1:12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</row>
    <row r="396" spans="1:12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</row>
    <row r="397" spans="1:12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</row>
    <row r="398" spans="1:12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</row>
    <row r="399" spans="1:12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</row>
    <row r="400" spans="1:12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</row>
    <row r="401" spans="1:12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</row>
    <row r="402" spans="1:12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</row>
    <row r="403" spans="1:12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</row>
    <row r="404" spans="1:12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</row>
    <row r="405" spans="1:12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</row>
    <row r="406" spans="1:12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</row>
    <row r="407" spans="1:12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</row>
    <row r="408" spans="1:12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</row>
    <row r="409" spans="1:12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</row>
    <row r="410" spans="1:12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</row>
    <row r="411" spans="1:12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</row>
    <row r="412" spans="1:12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</row>
    <row r="413" spans="1:12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</row>
    <row r="414" spans="1:12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</row>
    <row r="415" spans="1:12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</row>
    <row r="416" spans="1:12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</row>
    <row r="417" spans="1:12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</row>
    <row r="418" spans="1:12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</row>
    <row r="419" spans="1:12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</row>
    <row r="420" spans="1:12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</row>
    <row r="421" spans="1:12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</row>
    <row r="422" spans="1:12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</row>
    <row r="423" spans="1:12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</row>
    <row r="424" spans="1:12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</row>
    <row r="425" spans="1:12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</row>
    <row r="426" spans="1:12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</row>
    <row r="427" spans="1:12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</row>
    <row r="428" spans="1:12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</row>
    <row r="429" spans="1:12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</row>
    <row r="430" spans="1:12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</row>
    <row r="431" spans="1:12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</row>
    <row r="432" spans="1:12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</row>
    <row r="433" spans="1:12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</row>
    <row r="434" spans="1:12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</row>
    <row r="435" spans="1:12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</row>
    <row r="436" spans="1:12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</row>
    <row r="437" spans="1:12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</row>
    <row r="438" spans="1:12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</row>
    <row r="439" spans="1:12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</row>
    <row r="440" spans="1:12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</row>
    <row r="441" spans="1:12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</row>
    <row r="442" spans="1:12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</row>
    <row r="443" spans="1:12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</row>
    <row r="444" spans="1:12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</row>
    <row r="445" spans="1:12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</row>
    <row r="446" spans="1:12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</row>
    <row r="447" spans="1:12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</row>
    <row r="448" spans="1:12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</row>
    <row r="449" spans="1:12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</row>
    <row r="450" spans="1:12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</row>
    <row r="451" spans="1:12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</row>
    <row r="452" spans="1:12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</row>
    <row r="453" spans="1:12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</row>
    <row r="454" spans="1:12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</row>
    <row r="455" spans="1:12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</row>
    <row r="456" spans="1:12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</row>
    <row r="457" spans="1:12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</row>
    <row r="458" spans="1:12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</row>
    <row r="459" spans="1:12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</row>
    <row r="460" spans="1:12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</row>
    <row r="461" spans="1:12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</row>
    <row r="462" spans="1:12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</row>
    <row r="463" spans="1:12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spans="1:12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</row>
    <row r="465" spans="1:12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</row>
    <row r="466" spans="1:12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</row>
    <row r="467" spans="1:12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</row>
    <row r="468" spans="1:12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</row>
    <row r="469" spans="1:12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</row>
    <row r="470" spans="1:12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</row>
    <row r="471" spans="1:12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</row>
    <row r="472" spans="1:12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</row>
    <row r="473" spans="1:12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</row>
    <row r="474" spans="1:12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</row>
    <row r="475" spans="1:12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</row>
    <row r="476" spans="1:12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</row>
    <row r="477" spans="1:12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</row>
    <row r="478" spans="1:12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</row>
    <row r="479" spans="1:12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</row>
    <row r="480" spans="1:12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</row>
    <row r="481" spans="1:12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</row>
    <row r="482" spans="1:12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</row>
    <row r="483" spans="1:12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</row>
    <row r="484" spans="1:12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</row>
    <row r="485" spans="1:12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</row>
    <row r="486" spans="1:12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</row>
    <row r="487" spans="1:12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</row>
    <row r="488" spans="1:12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</row>
    <row r="489" spans="1:12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</row>
    <row r="490" spans="1:12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</row>
    <row r="491" spans="1:12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</row>
    <row r="492" spans="1:12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</row>
    <row r="493" spans="1:12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</row>
    <row r="494" spans="1:12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</row>
    <row r="495" spans="1:12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</row>
    <row r="496" spans="1:12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</row>
    <row r="497" spans="1:12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</row>
    <row r="498" spans="1:12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</row>
    <row r="499" spans="1:12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</row>
    <row r="500" spans="1:12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</row>
    <row r="501" spans="1:12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</row>
    <row r="502" spans="1:12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</row>
    <row r="503" spans="1:12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</row>
    <row r="504" spans="1:12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</row>
    <row r="505" spans="1:12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</row>
    <row r="506" spans="1:12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</row>
    <row r="507" spans="1:12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</row>
    <row r="508" spans="1:12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</row>
    <row r="509" spans="1:12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</row>
    <row r="510" spans="1:12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</row>
    <row r="511" spans="1:12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</row>
    <row r="512" spans="1:12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</row>
    <row r="513" spans="1:12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</row>
    <row r="514" spans="1:12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</row>
    <row r="515" spans="1:12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</row>
    <row r="516" spans="1:12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</row>
    <row r="517" spans="1:12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</row>
    <row r="518" spans="1:12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</row>
    <row r="519" spans="1:12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</row>
    <row r="520" spans="1:12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</row>
    <row r="521" spans="1:12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</row>
    <row r="522" spans="1:12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</row>
    <row r="523" spans="1:12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</row>
    <row r="524" spans="1:12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</row>
    <row r="525" spans="1:12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</row>
    <row r="526" spans="1:12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</row>
    <row r="527" spans="1:12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</row>
    <row r="528" spans="1:12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</row>
    <row r="529" spans="1:12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</row>
    <row r="530" spans="1:12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</row>
    <row r="531" spans="1:12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</row>
    <row r="532" spans="1:12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</row>
    <row r="533" spans="1:12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</row>
    <row r="534" spans="1:12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</row>
    <row r="535" spans="1:12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</row>
    <row r="536" spans="1:12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</row>
    <row r="537" spans="1:12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</row>
    <row r="538" spans="1:12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</row>
    <row r="539" spans="1:12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</row>
    <row r="540" spans="1:12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</row>
    <row r="541" spans="1:12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</row>
    <row r="542" spans="1:12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</row>
    <row r="543" spans="1:12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</row>
    <row r="544" spans="1:12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</row>
    <row r="545" spans="1:12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</row>
    <row r="546" spans="1:12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</row>
    <row r="547" spans="1:12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</row>
    <row r="548" spans="1:12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</row>
    <row r="549" spans="1:12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</row>
    <row r="550" spans="1:12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</row>
    <row r="551" spans="1:12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</row>
    <row r="552" spans="1:12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</row>
    <row r="553" spans="1:12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</row>
    <row r="554" spans="1:12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</row>
    <row r="555" spans="1:12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</row>
    <row r="556" spans="1:12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</row>
    <row r="557" spans="1:12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</row>
    <row r="558" spans="1:12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</row>
    <row r="559" spans="1:12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</row>
    <row r="560" spans="1:12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</row>
    <row r="561" spans="1:12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</row>
    <row r="562" spans="1:12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</row>
    <row r="563" spans="1:12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</row>
    <row r="564" spans="1:12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</row>
    <row r="565" spans="1:12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</row>
    <row r="566" spans="1:12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</row>
    <row r="567" spans="1:12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</row>
    <row r="568" spans="1:12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</row>
    <row r="569" spans="1:12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</row>
    <row r="570" spans="1:12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</row>
    <row r="571" spans="1:12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</row>
    <row r="572" spans="1:12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</row>
    <row r="573" spans="1:12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</row>
    <row r="574" spans="1:12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</row>
    <row r="575" spans="1:12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</row>
    <row r="576" spans="1:12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</row>
    <row r="577" spans="1:12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</row>
    <row r="578" spans="1:12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</row>
    <row r="579" spans="1:12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</row>
    <row r="580" spans="1:12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</row>
    <row r="581" spans="1:12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</row>
    <row r="582" spans="1:12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</row>
    <row r="583" spans="1:12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</row>
    <row r="584" spans="1:12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</row>
    <row r="585" spans="1:12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</row>
    <row r="586" spans="1:12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</row>
    <row r="587" spans="1:12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</row>
    <row r="588" spans="1:12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</row>
    <row r="589" spans="1:12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</row>
    <row r="590" spans="1:12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</row>
    <row r="591" spans="1:12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</row>
    <row r="592" spans="1:12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</row>
    <row r="593" spans="1:12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</row>
    <row r="594" spans="1:12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</row>
    <row r="595" spans="1:12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</row>
    <row r="596" spans="1:12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</row>
    <row r="597" spans="1:12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</row>
    <row r="598" spans="1:12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</row>
    <row r="599" spans="1:12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</row>
    <row r="600" spans="1:12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</row>
    <row r="601" spans="1:12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</row>
    <row r="602" spans="1:12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</row>
    <row r="603" spans="1:12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</row>
    <row r="604" spans="1:12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</row>
    <row r="605" spans="1:12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</row>
    <row r="606" spans="1:12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</row>
    <row r="607" spans="1:12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</row>
    <row r="608" spans="1:12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</row>
    <row r="609" spans="1:12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</row>
    <row r="610" spans="1:12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</row>
    <row r="611" spans="1:12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</row>
    <row r="612" spans="1:12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</row>
    <row r="613" spans="1:12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</row>
    <row r="614" spans="1:12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</row>
    <row r="615" spans="1:12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</row>
    <row r="616" spans="1:12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</row>
    <row r="617" spans="1:12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</row>
    <row r="618" spans="1:12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</row>
    <row r="619" spans="1:12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</row>
    <row r="620" spans="1:12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</row>
    <row r="621" spans="1:12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</row>
    <row r="622" spans="1:12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</row>
    <row r="623" spans="1:12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</row>
    <row r="624" spans="1:12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</row>
    <row r="625" spans="1:12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</row>
    <row r="626" spans="1:12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</row>
    <row r="627" spans="1:12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</row>
    <row r="628" spans="1:12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</row>
    <row r="629" spans="1:12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</row>
    <row r="630" spans="1:12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</row>
    <row r="631" spans="1:12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</row>
    <row r="632" spans="1:12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</row>
    <row r="633" spans="1:12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</row>
    <row r="634" spans="1:12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</row>
    <row r="635" spans="1:12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</row>
    <row r="636" spans="1:12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</row>
    <row r="637" spans="1:12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</row>
    <row r="638" spans="1:12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</row>
    <row r="639" spans="1:12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</row>
    <row r="640" spans="1:12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</row>
    <row r="641" spans="1:12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</row>
    <row r="642" spans="1:12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</row>
    <row r="643" spans="1:12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</row>
    <row r="644" spans="1:12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</row>
    <row r="645" spans="1:12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</row>
    <row r="646" spans="1:12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</row>
    <row r="647" spans="1:12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</row>
    <row r="648" spans="1:12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</row>
    <row r="649" spans="1:12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</row>
    <row r="650" spans="1:12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</row>
    <row r="651" spans="1:12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</row>
    <row r="652" spans="1:12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</row>
    <row r="653" spans="1:12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</row>
    <row r="654" spans="1:12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</row>
    <row r="655" spans="1:12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</row>
    <row r="656" spans="1:12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</row>
    <row r="657" spans="1:12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</row>
    <row r="658" spans="1:12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</row>
    <row r="659" spans="1:12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</row>
    <row r="660" spans="1:12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</row>
    <row r="661" spans="1:12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</row>
    <row r="662" spans="1:12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</row>
    <row r="663" spans="1:12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</row>
    <row r="664" spans="1:12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</row>
  </sheetData>
  <mergeCells count="37">
    <mergeCell ref="B193:C193"/>
    <mergeCell ref="D193:G193"/>
    <mergeCell ref="I193:L193"/>
    <mergeCell ref="B194:C194"/>
    <mergeCell ref="D194:G194"/>
    <mergeCell ref="I194:L194"/>
    <mergeCell ref="B189:C189"/>
    <mergeCell ref="D189:E189"/>
    <mergeCell ref="G189:I189"/>
    <mergeCell ref="J189:L189"/>
    <mergeCell ref="B188:C188"/>
    <mergeCell ref="D188:E188"/>
    <mergeCell ref="G188:I188"/>
    <mergeCell ref="J188:L188"/>
    <mergeCell ref="A190:L190"/>
    <mergeCell ref="B191:C191"/>
    <mergeCell ref="B192:C192"/>
    <mergeCell ref="D191:G191"/>
    <mergeCell ref="D192:G192"/>
    <mergeCell ref="I191:L191"/>
    <mergeCell ref="I192:L192"/>
    <mergeCell ref="A185:L185"/>
    <mergeCell ref="B186:C186"/>
    <mergeCell ref="B187:C187"/>
    <mergeCell ref="D186:E186"/>
    <mergeCell ref="G186:I186"/>
    <mergeCell ref="D187:E187"/>
    <mergeCell ref="G187:I187"/>
    <mergeCell ref="J186:L186"/>
    <mergeCell ref="J187:L187"/>
    <mergeCell ref="A157:L157"/>
    <mergeCell ref="A42:L42"/>
    <mergeCell ref="A4:L4"/>
    <mergeCell ref="A5:L5"/>
    <mergeCell ref="A9:L9"/>
    <mergeCell ref="A14:L14"/>
    <mergeCell ref="A28:L28"/>
  </mergeCells>
  <pageMargins left="0.7" right="0.7" top="0.75" bottom="0.75" header="0.3" footer="0.3"/>
  <pageSetup paperSize="9" orientation="portrait" verticalDpi="0" r:id="rId1"/>
  <ignoredErrors>
    <ignoredError sqref="A30:A38 D30:D3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O4" sqref="O4"/>
    </sheetView>
  </sheetViews>
  <sheetFormatPr defaultRowHeight="15" x14ac:dyDescent="0.25"/>
  <cols>
    <col min="2" max="2" width="11" customWidth="1"/>
    <col min="3" max="3" width="11.5703125" customWidth="1"/>
    <col min="4" max="4" width="14.42578125" customWidth="1"/>
    <col min="5" max="5" width="13.28515625" customWidth="1"/>
    <col min="6" max="6" width="12.85546875" customWidth="1"/>
    <col min="10" max="10" width="10.5703125" customWidth="1"/>
    <col min="11" max="11" width="11" customWidth="1"/>
  </cols>
  <sheetData>
    <row r="1" spans="1:11" ht="95.25" customHeight="1" x14ac:dyDescent="0.25">
      <c r="A1" s="237" t="s">
        <v>592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1" ht="240" x14ac:dyDescent="0.25">
      <c r="A2" s="65" t="s">
        <v>1</v>
      </c>
      <c r="B2" s="65" t="s">
        <v>593</v>
      </c>
      <c r="C2" s="65" t="s">
        <v>594</v>
      </c>
      <c r="D2" s="65" t="s">
        <v>595</v>
      </c>
      <c r="E2" s="65" t="s">
        <v>596</v>
      </c>
      <c r="F2" s="65" t="s">
        <v>597</v>
      </c>
      <c r="G2" s="65" t="s">
        <v>598</v>
      </c>
      <c r="H2" s="65" t="s">
        <v>599</v>
      </c>
      <c r="I2" s="65" t="s">
        <v>600</v>
      </c>
      <c r="J2" s="65" t="s">
        <v>601</v>
      </c>
      <c r="K2" s="65" t="s">
        <v>602</v>
      </c>
    </row>
    <row r="3" spans="1:11" x14ac:dyDescent="0.25">
      <c r="A3" s="238" t="s">
        <v>603</v>
      </c>
      <c r="B3" s="239"/>
      <c r="C3" s="239"/>
      <c r="D3" s="239"/>
      <c r="E3" s="239"/>
      <c r="F3" s="239"/>
      <c r="G3" s="239"/>
      <c r="H3" s="239"/>
      <c r="I3" s="239"/>
      <c r="J3" s="239"/>
      <c r="K3" s="240"/>
    </row>
    <row r="4" spans="1:11" ht="139.5" customHeight="1" x14ac:dyDescent="0.25">
      <c r="A4" s="74">
        <v>1</v>
      </c>
      <c r="B4" s="12" t="s">
        <v>604</v>
      </c>
      <c r="C4" s="10" t="s">
        <v>605</v>
      </c>
      <c r="D4" s="16" t="s">
        <v>606</v>
      </c>
      <c r="E4" s="10" t="s">
        <v>609</v>
      </c>
      <c r="F4" s="10" t="s">
        <v>610</v>
      </c>
      <c r="G4" s="10"/>
      <c r="H4" s="10"/>
      <c r="I4" s="11">
        <v>1537.8</v>
      </c>
      <c r="J4" s="11">
        <v>16.100000000000001</v>
      </c>
      <c r="K4" s="11">
        <v>6</v>
      </c>
    </row>
    <row r="5" spans="1:11" ht="15.75" x14ac:dyDescent="0.25">
      <c r="A5" s="241" t="s">
        <v>607</v>
      </c>
      <c r="B5" s="242"/>
      <c r="C5" s="242"/>
      <c r="D5" s="242"/>
      <c r="E5" s="242"/>
      <c r="F5" s="242"/>
      <c r="G5" s="242"/>
      <c r="H5" s="242"/>
      <c r="I5" s="242"/>
      <c r="J5" s="242"/>
      <c r="K5" s="243"/>
    </row>
    <row r="6" spans="1:11" ht="15.75" x14ac:dyDescent="0.25">
      <c r="A6" s="66"/>
      <c r="B6" s="67"/>
      <c r="C6" s="68"/>
      <c r="D6" s="68"/>
      <c r="E6" s="69"/>
      <c r="F6" s="66"/>
      <c r="G6" s="70"/>
      <c r="H6" s="66"/>
      <c r="I6" s="66"/>
      <c r="J6" s="66"/>
      <c r="K6" s="66"/>
    </row>
    <row r="7" spans="1:11" ht="15.75" x14ac:dyDescent="0.25">
      <c r="A7" s="244" t="s">
        <v>608</v>
      </c>
      <c r="B7" s="242"/>
      <c r="C7" s="242"/>
      <c r="D7" s="242"/>
      <c r="E7" s="242"/>
      <c r="F7" s="242"/>
      <c r="G7" s="242"/>
      <c r="H7" s="242"/>
      <c r="I7" s="242"/>
      <c r="J7" s="242"/>
      <c r="K7" s="243"/>
    </row>
    <row r="8" spans="1:11" ht="15.75" x14ac:dyDescent="0.25">
      <c r="A8" s="68"/>
      <c r="B8" s="68"/>
      <c r="C8" s="68"/>
      <c r="D8" s="68"/>
      <c r="E8" s="71"/>
      <c r="F8" s="68"/>
      <c r="G8" s="68"/>
      <c r="H8" s="68"/>
      <c r="I8" s="68"/>
      <c r="J8" s="68"/>
      <c r="K8" s="68"/>
    </row>
    <row r="9" spans="1:11" ht="33" customHeight="1" x14ac:dyDescent="0.25">
      <c r="A9" s="72"/>
      <c r="B9" s="245" t="s">
        <v>656</v>
      </c>
      <c r="C9" s="245"/>
      <c r="D9" s="245"/>
      <c r="E9" s="245"/>
      <c r="F9" s="245"/>
      <c r="G9" s="245"/>
      <c r="H9" s="245"/>
      <c r="I9" s="245"/>
      <c r="J9" s="245"/>
      <c r="K9" s="73"/>
    </row>
    <row r="10" spans="1:11" ht="27" customHeight="1" x14ac:dyDescent="0.25">
      <c r="A10" s="72"/>
      <c r="B10" s="236" t="s">
        <v>692</v>
      </c>
      <c r="C10" s="236"/>
      <c r="D10" s="236"/>
      <c r="E10" s="236"/>
      <c r="F10" s="236"/>
      <c r="G10" s="236"/>
      <c r="H10" s="236"/>
      <c r="I10" s="236"/>
      <c r="J10" s="236"/>
      <c r="K10" s="73"/>
    </row>
  </sheetData>
  <mergeCells count="6">
    <mergeCell ref="B10:J10"/>
    <mergeCell ref="A1:K1"/>
    <mergeCell ref="A3:K3"/>
    <mergeCell ref="A5:K5"/>
    <mergeCell ref="A7:K7"/>
    <mergeCell ref="B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раздел 1</vt:lpstr>
      <vt:lpstr>раздел 2</vt:lpstr>
      <vt:lpstr>раздел 3</vt:lpstr>
      <vt:lpstr>'раздел 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2025-01-13T11:44:57Z</dcterms:modified>
</cp:coreProperties>
</file>